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28" documentId="13_ncr:1_{F6CB121F-512D-4AA6-A0C1-0FB36C537598}" xr6:coauthVersionLast="47" xr6:coauthVersionMax="47" xr10:uidLastSave="{EE58BB49-8313-40A8-BB6C-0AE6505F5A8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<sst xmlns="http://schemas.openxmlformats.org/spreadsheetml/2006/main" count="178590" uniqueCount="39077">
  <si>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</si>
  <si>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</si>
  <si>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</si>
  <si>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</si>
  <si>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</si>
  <si>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</si>
  <si>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</si>
  <si>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</si>
  <si>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</si>
  <si>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</si>
  <si>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</si>
  <si>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</si>
  <si>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</si>
  <si>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</si>
  <si>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</si>
  <si>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</si>
  <si>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</si>
  <si>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</si>
  <si>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</si>
  <si>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</si>
  <si>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</si>
  <si>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</si>
  <si>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</si>
  <si>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</si>
  <si>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</si>
  <si>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</si>
  <si>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</si>
  <si>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</si>
  <si>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</si>
  <si>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</si>
  <si>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</si>
  <si>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</si>
  <si>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</si>
  <si>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</si>
  <si>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</si>
  <si>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</si>
  <si>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</si>
  <si>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</si>
  <si>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</si>
  <si>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</si>
  <si>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</si>
  <si>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</si>
  <si>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</si>
  <si>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</si>
  <si>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</si>
  <si>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</si>
  <si>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</si>
  <si>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</si>
  <si>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</si>
  <si>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</si>
  <si>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</si>
  <si>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</si>
  <si>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</si>
  <si>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</si>
  <si>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</si>
  <si>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</si>
  <si>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</si>
  <si>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</si>
  <si>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</si>
  <si>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</si>
  <si>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</si>
  <si>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</si>
  <si>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</si>
  <si>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</si>
  <si>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</si>
  <si>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</si>
  <si>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</si>
  <si>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</si>
  <si>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</si>
  <si>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</si>
  <si>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</si>
  <si>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</si>
  <si>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</si>
  <si>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</si>
  <si>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</si>
  <si>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</si>
  <si>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</si>
  <si>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</si>
  <si>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</si>
  <si>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</si>
  <si>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</si>
  <si>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</si>
  <si>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</si>
  <si>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</si>
  <si>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</si>
  <si>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</si>
  <si>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</si>
  <si>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</si>
  <si>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</si>
  <si>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</si>
  <si>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</si>
  <si>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</si>
  <si>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</si>
  <si>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</si>
  <si>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</si>
  <si>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</si>
  <si>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</si>
  <si>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</si>
  <si>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</si>
  <si>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</si>
  <si>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</si>
  <si>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</si>
  <si>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</si>
  <si>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</si>
  <si>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</si>
  <si>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</si>
  <si>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</si>
  <si>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</si>
  <si>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</si>
  <si>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</si>
  <si>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</si>
  <si>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</si>
  <si>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</si>
  <si>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</si>
  <si>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</si>
  <si>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</si>
  <si>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</si>
  <si>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</si>
  <si>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</si>
  <si>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</si>
  <si>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</si>
  <si>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</si>
  <si>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</si>
  <si>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</si>
  <si>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</si>
  <si>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</si>
  <si>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</si>
  <si>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</si>
  <si>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</si>
  <si>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</si>
  <si>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</si>
  <si>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</si>
  <si>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</si>
  <si>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</si>
  <si>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</si>
  <si>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</si>
  <si>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</si>
  <si>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</si>
  <si>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</si>
  <si>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</si>
  <si>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</si>
  <si>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</si>
  <si>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</si>
  <si>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</si>
  <si>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</si>
  <si>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</si>
  <si>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</si>
  <si>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</si>
  <si>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</si>
  <si>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</si>
  <si>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</si>
  <si>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</si>
  <si>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</si>
  <si>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</si>
  <si>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</si>
  <si>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</si>
  <si>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</si>
  <si>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</si>
  <si>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</si>
  <si>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</si>
  <si>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</si>
  <si>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</si>
  <si>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</si>
  <si>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</si>
  <si>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</si>
  <si>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</si>
  <si>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</si>
  <si>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</si>
  <si>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</si>
  <si>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</si>
  <si>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</si>
  <si>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</si>
  <si>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</si>
  <si>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</si>
  <si>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</si>
  <si>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</si>
  <si>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</si>
  <si>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</si>
  <si>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</si>
  <si>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</si>
  <si>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</si>
  <si>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</si>
  <si>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</si>
  <si>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</si>
  <si>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</si>
  <si>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</si>
  <si>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</si>
  <si>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</si>
  <si>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</si>
  <si>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</si>
  <si>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</si>
  <si>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</si>
  <si>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</si>
  <si>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</si>
  <si>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</si>
  <si>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</si>
  <si>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</si>
  <si>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</si>
  <si>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</si>
  <si>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</si>
  <si>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</si>
  <si>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</si>
  <si>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</si>
  <si>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</si>
  <si>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</si>
  <si>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</si>
  <si>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</si>
  <si>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</si>
  <si>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</si>
  <si>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</si>
  <si>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</si>
  <si>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</si>
  <si>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</si>
  <si>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</si>
  <si>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</si>
  <si>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</si>
  <si>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</si>
  <si>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</si>
  <si>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</si>
  <si>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</si>
  <si>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</si>
  <si>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</si>
  <si>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</si>
  <si>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</si>
  <si>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</si>
  <si>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</si>
  <si>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</si>
  <si>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</si>
  <si>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</si>
  <si>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</si>
  <si>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</si>
  <si>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</si>
  <si>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</si>
  <si>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</si>
  <si>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</si>
  <si>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</si>
  <si>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</si>
  <si>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</si>
  <si>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</si>
  <si>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</si>
  <si>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</si>
  <si>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</si>
  <si>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</si>
  <si>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</si>
  <si>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</si>
  <si>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</si>
  <si>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</si>
  <si>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</si>
  <si>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</si>
  <si>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</si>
  <si>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</si>
  <si>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</si>
  <si>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</si>
  <si>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</si>
  <si>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</si>
  <si>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</si>
  <si>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</si>
  <si>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</si>
  <si>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</si>
  <si>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</si>
  <si>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</si>
  <si>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</si>
  <si>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</si>
  <si>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</si>
  <si>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</si>
  <si>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</si>
  <si>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</si>
  <si>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</si>
  <si>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</si>
  <si>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</si>
  <si>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</si>
  <si>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</si>
  <si>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</si>
  <si>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</si>
  <si>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</si>
  <si>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</si>
  <si>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</si>
  <si>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</si>
  <si>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</si>
  <si>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</si>
  <si>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</si>
  <si>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</si>
  <si>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</si>
  <si>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</si>
  <si>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</si>
  <si>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</si>
  <si>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</si>
  <si>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</si>
  <si>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</si>
  <si>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</si>
  <si>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</si>
  <si>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</si>
  <si>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</si>
  <si>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</si>
  <si>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</si>
  <si>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</si>
  <si>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</si>
  <si>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</si>
  <si>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</si>
  <si>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</si>
  <si>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</si>
  <si>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</si>
  <si>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</si>
  <si>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</si>
  <si>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</si>
  <si>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</si>
  <si>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</si>
  <si>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</si>
  <si>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</si>
  <si>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</si>
  <si>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</si>
  <si>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</si>
  <si>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</si>
  <si>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</si>
  <si>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</si>
  <si>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</si>
  <si>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</si>
  <si>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</si>
  <si>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</si>
  <si>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</si>
  <si>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</si>
  <si>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</si>
  <si>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</si>
  <si>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</si>
  <si>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</si>
  <si>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</si>
  <si>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</si>
  <si>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</si>
  <si>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</si>
  <si>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</si>
  <si>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</si>
  <si>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</si>
  <si>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</si>
  <si>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</si>
  <si>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</si>
  <si>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</si>
  <si>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</si>
  <si>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</si>
  <si>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</si>
  <si>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</si>
  <si>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</si>
  <si>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</si>
  <si>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</si>
  <si>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</si>
  <si>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</si>
  <si>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</si>
  <si>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</si>
  <si>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</si>
  <si>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</si>
  <si>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</si>
  <si>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</si>
  <si>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</si>
  <si>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</si>
  <si>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</si>
  <si>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</si>
  <si>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</si>
  <si>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</si>
  <si>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</si>
  <si>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</si>
  <si>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</si>
  <si>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</si>
  <si>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</si>
  <si>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</si>
  <si>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</si>
  <si>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</si>
  <si>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</si>
  <si>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</si>
  <si>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</si>
  <si>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</si>
  <si>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</si>
  <si>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</si>
  <si>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</si>
  <si>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</si>
  <si>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</si>
  <si>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</si>
  <si>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</si>
  <si>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</si>
  <si>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</si>
  <si>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</si>
  <si>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</si>
  <si>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</si>
  <si>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</si>
  <si>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</si>
  <si>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</si>
  <si>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</si>
  <si>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</si>
  <si>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</si>
  <si>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</si>
  <si>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</si>
  <si>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</si>
  <si>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</si>
  <si>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</si>
  <si>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</si>
  <si>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</si>
  <si>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</si>
  <si>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</si>
  <si>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</si>
  <si>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</si>
  <si>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</si>
  <si>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</si>
  <si>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</si>
  <si>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</si>
  <si>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</si>
  <si>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</si>
  <si>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</si>
  <si>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</si>
  <si>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</si>
  <si>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</si>
  <si>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</si>
  <si>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</si>
  <si>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</si>
  <si>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</si>
  <si>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</si>
  <si>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</si>
  <si>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</si>
  <si>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</si>
  <si>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</si>
  <si>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</si>
  <si>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</si>
  <si>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</si>
  <si>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</si>
  <si>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</si>
  <si>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</si>
  <si>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</si>
  <si>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</si>
  <si>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</si>
  <si>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</si>
  <si>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</si>
  <si>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</si>
  <si>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</si>
  <si>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</si>
  <si>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</si>
  <si>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</si>
  <si>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</si>
  <si>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</si>
  <si>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</si>
  <si>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</si>
  <si>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</si>
  <si>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</si>
  <si>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</si>
  <si>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</si>
  <si>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</si>
  <si>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</si>
  <si>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</si>
  <si>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</si>
  <si>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</si>
  <si>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</si>
  <si>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</si>
  <si>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</si>
  <si>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</si>
  <si>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</si>
  <si>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</si>
  <si>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</si>
  <si>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</si>
  <si>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</si>
  <si>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</si>
  <si>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</si>
  <si>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</si>
  <si>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</si>
  <si>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</si>
  <si>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</si>
  <si>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</si>
  <si>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</si>
  <si>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</si>
  <si>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</si>
  <si>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</si>
  <si>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</si>
  <si>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</si>
  <si>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</si>
  <si>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</si>
  <si>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</si>
  <si>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</si>
  <si>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</si>
  <si>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</si>
  <si>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</si>
  <si>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</si>
  <si>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</si>
  <si>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</si>
  <si>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</si>
  <si>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</si>
  <si>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</si>
  <si>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</si>
  <si>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</si>
  <si>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</si>
  <si>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</si>
  <si>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</si>
  <si>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</si>
  <si>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</si>
  <si>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</si>
  <si>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</si>
  <si>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</si>
  <si>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</si>
  <si>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</si>
  <si>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</si>
  <si>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</si>
  <si>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</si>
  <si>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</si>
  <si>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</si>
  <si>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</si>
  <si>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</si>
  <si>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</si>
  <si>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</si>
  <si>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</si>
  <si>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</si>
  <si>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</si>
  <si>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</si>
  <si>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</si>
  <si>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</si>
  <si>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</si>
  <si>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</si>
  <si>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</si>
  <si>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</si>
  <si>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</si>
  <si>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</si>
  <si>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</si>
  <si>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</si>
  <si>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</si>
  <si>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</si>
  <si>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</si>
  <si>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</si>
  <si>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</si>
  <si>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</si>
  <si>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</si>
  <si>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</si>
  <si>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</si>
  <si>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</si>
  <si>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</si>
  <si>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</si>
  <si>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</si>
  <si>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</si>
  <si>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</si>
  <si>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</si>
  <si>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</si>
  <si>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</si>
  <si>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</si>
  <si>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</si>
  <si>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</si>
  <si>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</si>
  <si>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</si>
  <si>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</si>
  <si>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</si>
  <si>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</si>
  <si>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</si>
  <si>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</si>
  <si>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</si>
  <si>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</si>
  <si>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</si>
  <si>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</si>
  <si>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</si>
  <si>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</si>
  <si>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</si>
  <si>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</si>
  <si>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</si>
  <si>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</si>
  <si>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</si>
  <si>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</si>
  <si>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</si>
  <si>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</si>
  <si>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</si>
  <si>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</si>
  <si>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</si>
  <si>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</si>
  <si>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</si>
  <si>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</si>
  <si>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</si>
  <si>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</si>
  <si>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</si>
  <si>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</si>
  <si>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</si>
  <si>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</si>
  <si>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</si>
  <si>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</si>
  <si>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</si>
  <si>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</si>
  <si>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</si>
  <si>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</si>
  <si>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</si>
  <si>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</si>
  <si>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</si>
  <si>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</si>
  <si>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</si>
  <si>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</si>
  <si>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</si>
  <si>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</si>
  <si>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</si>
  <si>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</si>
  <si>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</si>
  <si>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</si>
  <si>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</si>
  <si>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</si>
  <si>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</si>
  <si>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</si>
  <si>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</si>
  <si>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</si>
  <si>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</si>
  <si>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</si>
  <si>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</si>
  <si>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</si>
  <si>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</si>
  <si>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</si>
  <si>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</si>
  <si>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</si>
  <si>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</si>
  <si>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</si>
  <si>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</si>
  <si>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</si>
  <si>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</si>
  <si>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</si>
  <si>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</si>
  <si>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</si>
  <si>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</si>
  <si>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</si>
  <si>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</si>
  <si>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</si>
  <si>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</si>
  <si>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</si>
  <si>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</si>
  <si>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</si>
  <si>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</si>
  <si>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</si>
  <si>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</si>
  <si>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</si>
  <si>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</si>
  <si>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</si>
  <si>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</si>
  <si>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</si>
  <si>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</si>
  <si>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</si>
  <si>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</si>
  <si>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</si>
  <si>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</si>
  <si>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</si>
  <si>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</si>
  <si>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</si>
  <si>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</si>
  <si>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</si>
  <si>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</si>
  <si>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</si>
  <si>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</si>
  <si>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</si>
  <si>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</si>
  <si>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</si>
  <si>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</si>
  <si>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</si>
  <si>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</si>
  <si>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</si>
  <si>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</si>
  <si>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</si>
  <si>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</si>
  <si>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</si>
  <si>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</si>
  <si>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</si>
  <si>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</si>
  <si>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</si>
  <si>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</si>
  <si>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</si>
  <si>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</si>
  <si>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</si>
  <si>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</si>
  <si>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</si>
  <si>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</si>
  <si>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</si>
  <si>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</si>
  <si>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</si>
  <si>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</si>
  <si>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</si>
  <si>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</si>
  <si>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</si>
  <si>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</si>
  <si>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</si>
  <si>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</si>
  <si>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</si>
  <si>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</si>
  <si>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</si>
  <si>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</si>
  <si>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</si>
  <si>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</si>
  <si>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</si>
  <si>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</si>
  <si>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</si>
  <si>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</si>
  <si>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</si>
  <si>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</si>
  <si>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</si>
  <si>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</si>
  <si>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</si>
  <si>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</si>
  <si>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</si>
  <si>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</si>
  <si>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</si>
  <si>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</si>
  <si>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</si>
  <si>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</si>
  <si>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</si>
  <si>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</si>
  <si>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</si>
  <si>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</si>
  <si>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</si>
  <si>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</si>
  <si>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</si>
  <si>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</si>
  <si>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</si>
  <si>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</si>
  <si>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</si>
  <si>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</si>
  <si>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</si>
  <si>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</si>
  <si>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</si>
  <si>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</si>
  <si>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</si>
  <si>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</si>
  <si>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</si>
  <si>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</si>
  <si>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</si>
  <si>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</si>
  <si>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</si>
  <si>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</si>
  <si>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</si>
  <si>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</si>
  <si>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</si>
  <si>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</si>
  <si>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</si>
  <si>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</si>
  <si>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</si>
  <si>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</si>
  <si>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</si>
  <si>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</si>
  <si>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</si>
  <si>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</si>
  <si>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</si>
  <si>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</si>
  <si>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</si>
  <si>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</si>
  <si>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</si>
  <si>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</si>
  <si>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</si>
  <si>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</si>
  <si>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</si>
  <si>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</si>
  <si>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</si>
  <si>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</si>
  <si>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</si>
  <si>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</si>
  <si>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</si>
  <si>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</si>
  <si>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</si>
  <si>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</si>
  <si>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</si>
  <si>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</si>
  <si>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</si>
  <si>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</si>
  <si>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</si>
  <si>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</si>
  <si>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</si>
  <si>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</si>
  <si>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</si>
  <si>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</si>
  <si>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</si>
  <si>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</si>
  <si>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</si>
  <si>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</si>
  <si>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</si>
  <si>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</si>
  <si>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</si>
  <si>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</si>
  <si>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</si>
  <si>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</si>
  <si>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</si>
  <si>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</si>
  <si>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</si>
  <si>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</si>
  <si>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</si>
  <si>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</si>
  <si>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</si>
  <si>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</si>
  <si>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</si>
  <si>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</si>
  <si>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</si>
  <si>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</si>
  <si>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</si>
  <si>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</si>
  <si>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</si>
  <si>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</si>
  <si>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</si>
  <si>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</si>
  <si>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</si>
  <si>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</si>
  <si>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</si>
  <si>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</si>
  <si>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</si>
  <si>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</si>
  <si>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</si>
  <si>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</si>
  <si>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</si>
  <si>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</si>
  <si>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</si>
  <si>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</si>
  <si>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</si>
  <si>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</si>
  <si>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</si>
  <si>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</si>
  <si>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</si>
  <si>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</si>
  <si>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</si>
  <si>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</si>
  <si>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</si>
  <si>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</si>
  <si>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</si>
  <si>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</si>
  <si>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</si>
  <si>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</si>
  <si>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</si>
  <si>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</si>
  <si>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</si>
  <si>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</si>
  <si>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</si>
  <si>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</si>
  <si>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</si>
  <si>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</si>
  <si>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</si>
  <si>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</si>
  <si>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</si>
  <si>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</si>
  <si>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</si>
  <si>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</si>
  <si>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</si>
  <si>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</si>
  <si>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</si>
  <si>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</si>
  <si>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</si>
  <si>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</si>
  <si>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</si>
  <si>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</si>
  <si>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</si>
  <si>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</si>
  <si>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</si>
  <si>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</si>
  <si>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</si>
  <si>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</si>
  <si>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</si>
  <si>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</si>
  <si>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</si>
  <si>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</si>
  <si>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</si>
  <si>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</si>
  <si>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</si>
  <si>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</si>
  <si>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</si>
  <si>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</si>
  <si>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</si>
  <si>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</si>
  <si>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</si>
  <si>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</si>
  <si>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</si>
  <si>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</si>
  <si>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</si>
  <si>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</si>
  <si>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</si>
  <si>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</si>
  <si>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</si>
  <si>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</si>
  <si>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</si>
  <si>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</si>
  <si>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</si>
  <si>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</si>
  <si>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</si>
  <si>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</si>
  <si>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</si>
  <si>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</si>
  <si>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</si>
  <si>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</si>
  <si>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</si>
  <si>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</si>
  <si>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</si>
  <si>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</si>
  <si>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</si>
  <si>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</si>
  <si>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</si>
  <si>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</si>
  <si>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</si>
  <si>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</si>
  <si>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</si>
  <si>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</si>
  <si>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</si>
  <si>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</si>
  <si>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</si>
  <si>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</si>
  <si>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</si>
  <si>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</si>
  <si>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</si>
  <si>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</si>
  <si>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</si>
  <si>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</si>
  <si>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</si>
  <si>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</si>
  <si>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</si>
  <si>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</si>
  <si>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</si>
  <si>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</si>
  <si>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</si>
  <si>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</si>
  <si>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</si>
  <si>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</si>
  <si>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</si>
  <si>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</si>
  <si>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</si>
  <si>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</si>
  <si>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</si>
  <si>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</si>
  <si>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</si>
  <si>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</si>
  <si>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</si>
  <si>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</si>
  <si>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</si>
  <si>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</si>
  <si>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</si>
  <si>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</si>
  <si>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</si>
  <si>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</si>
  <si>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</si>
  <si>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</si>
  <si>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</si>
  <si>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</si>
  <si>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</si>
  <si>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</si>
  <si>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</si>
  <si>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</si>
  <si>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</si>
  <si>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</si>
  <si>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</si>
  <si>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</si>
  <si>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</si>
  <si>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</si>
  <si>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</si>
  <si>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</si>
  <si>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</si>
  <si>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</si>
  <si>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</si>
  <si>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</si>
  <si>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</si>
  <si>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</si>
  <si>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</si>
  <si>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</si>
  <si>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</si>
  <si>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</si>
  <si>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</si>
  <si>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</si>
  <si>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</si>
  <si>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</si>
  <si>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</si>
  <si>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</si>
  <si>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</si>
  <si>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</si>
  <si>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</si>
  <si>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</si>
  <si>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</si>
  <si>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</si>
  <si>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</si>
  <si>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</si>
  <si>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</si>
  <si>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</si>
  <si>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</si>
  <si>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</si>
  <si>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</si>
  <si>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</si>
  <si>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</si>
  <si>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</si>
  <si>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</si>
  <si>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</si>
  <si>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</si>
  <si>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</si>
  <si>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</si>
  <si>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</si>
  <si>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</si>
  <si>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</si>
  <si>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</si>
  <si>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</si>
  <si>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</si>
  <si>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</si>
  <si>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</si>
  <si>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</si>
  <si>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</si>
  <si>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</si>
  <si>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</si>
  <si>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</si>
  <si>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</si>
  <si>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</si>
  <si>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</si>
  <si>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</si>
  <si>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</si>
  <si>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</si>
  <si>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</si>
  <si>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</si>
  <si>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</si>
  <si>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</si>
  <si>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</si>
  <si>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</si>
  <si>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</si>
  <si>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</si>
  <si>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</si>
  <si>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</si>
  <si>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</si>
  <si>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</si>
  <si>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</si>
  <si>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</si>
  <si>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</si>
  <si>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</si>
  <si>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</si>
  <si>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</si>
  <si>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</si>
  <si>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</si>
  <si>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</si>
  <si>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</si>
  <si>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</si>
  <si>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</si>
  <si>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</si>
  <si>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</si>
  <si>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</si>
  <si>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</si>
  <si>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</si>
  <si>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</si>
  <si>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</si>
  <si>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</si>
  <si>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</si>
  <si>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</si>
  <si>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</si>
  <si>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</si>
  <si>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</si>
  <si>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</si>
  <si>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</si>
  <si>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</si>
  <si>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</si>
  <si>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</si>
  <si>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</si>
  <si>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</si>
  <si>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</si>
  <si>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</si>
  <si>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</si>
  <si>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</si>
  <si>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</si>
  <si>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</si>
  <si>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</si>
  <si>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</si>
  <si>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</si>
  <si>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</si>
  <si>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</si>
  <si>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</si>
  <si>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</si>
  <si>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</si>
  <si>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</si>
  <si>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</si>
  <si>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</si>
  <si>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</si>
  <si>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</si>
  <si>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</si>
  <si>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</si>
  <si>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</si>
  <si>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</si>
  <si>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</si>
  <si>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</si>
  <si>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</si>
  <si>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</si>
  <si>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</si>
  <si>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</si>
  <si>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</si>
  <si>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</si>
  <si>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</si>
  <si>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</si>
  <si>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</si>
  <si>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</si>
  <si>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</si>
  <si>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</si>
  <si>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</si>
  <si>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</si>
  <si>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</si>
  <si>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</si>
  <si>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</si>
  <si>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</si>
  <si>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</si>
  <si>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</si>
  <si>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</si>
  <si>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</si>
  <si>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</si>
  <si>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</si>
  <si>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</si>
  <si>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</si>
  <si>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</si>
  <si>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</si>
  <si>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</si>
  <si>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</si>
  <si>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</si>
  <si>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</si>
  <si>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</si>
  <si>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</si>
  <si>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</si>
  <si>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</si>
  <si>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</si>
  <si>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</si>
  <si>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</si>
  <si>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</si>
  <si>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</si>
  <si>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</si>
  <si>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</si>
  <si>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</si>
  <si>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</si>
  <si>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</si>
  <si>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</si>
  <si>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</si>
  <si>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</si>
  <si>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</si>
  <si>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</si>
  <si>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</si>
  <si>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</si>
  <si>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</si>
  <si>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</si>
  <si>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</si>
  <si>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</si>
  <si>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</si>
  <si>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</si>
  <si>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</si>
  <si>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</si>
  <si>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</si>
  <si>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</si>
  <si>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</si>
  <si>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</si>
  <si>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</si>
  <si>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</si>
  <si>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</si>
  <si>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</si>
  <si>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</si>
  <si>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</si>
  <si>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</si>
  <si>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</si>
  <si>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</si>
  <si>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</si>
  <si>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</si>
  <si>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</si>
  <si>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</si>
  <si>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</si>
  <si>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</si>
  <si>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</si>
  <si>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</si>
  <si>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</si>
  <si>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</si>
  <si>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</si>
  <si>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</si>
  <si>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</si>
  <si>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</si>
  <si>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</si>
  <si>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</si>
  <si>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</si>
  <si>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</si>
  <si>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</si>
  <si>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</si>
  <si>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</si>
  <si>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</si>
  <si>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</si>
  <si>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</si>
  <si>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</si>
  <si>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</si>
  <si>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</si>
  <si>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</si>
  <si>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</si>
  <si>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</si>
  <si>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</si>
  <si>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</si>
  <si>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</si>
  <si>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</si>
  <si>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</si>
  <si>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</si>
  <si>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</si>
  <si>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</si>
  <si>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</si>
  <si>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</si>
  <si>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</si>
  <si>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</si>
  <si>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</si>
  <si>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</si>
  <si>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</si>
  <si>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</si>
  <si>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</si>
  <si>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</si>
  <si>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</si>
  <si>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</si>
  <si>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</si>
  <si>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</si>
  <si>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</si>
  <si>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</si>
  <si>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</si>
  <si>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</si>
  <si>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</si>
  <si>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</si>
  <si>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</si>
  <si>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</si>
  <si>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</si>
  <si>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</si>
  <si>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</si>
  <si>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</si>
  <si>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</si>
  <si>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</si>
  <si>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</si>
  <si>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</si>
  <si>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</si>
  <si>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</si>
  <si>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</si>
  <si>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</si>
  <si>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</si>
  <si>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</si>
  <si>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</si>
  <si>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</si>
  <si>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</si>
  <si>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</si>
  <si>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</si>
  <si>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</si>
  <si>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</si>
  <si>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</si>
  <si>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</si>
  <si>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</si>
  <si>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</si>
  <si>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</si>
  <si>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</si>
  <si>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</si>
  <si>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</si>
  <si>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</si>
  <si>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</si>
  <si>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</si>
  <si>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</si>
  <si>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</si>
  <si>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</si>
  <si>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</si>
  <si>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</si>
  <si>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</si>
  <si>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</si>
  <si>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</si>
  <si>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</si>
  <si>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</si>
  <si>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</si>
  <si>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</si>
  <si>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</si>
  <si>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</si>
  <si>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</si>
  <si>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</si>
  <si>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</si>
  <si>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</si>
  <si>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</si>
  <si>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</si>
  <si>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</si>
  <si>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</si>
  <si>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</si>
  <si>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</si>
  <si>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</si>
  <si>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</si>
  <si>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</si>
  <si>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</si>
  <si>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</si>
  <si>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</si>
  <si>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</si>
  <si>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</si>
  <si>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</si>
  <si>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</si>
  <si>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</si>
  <si>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</si>
  <si>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</si>
  <si>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</si>
  <si>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</si>
  <si>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</si>
  <si>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</si>
  <si>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</si>
  <si>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</si>
  <si>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</si>
  <si>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</si>
  <si>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</si>
  <si>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</si>
  <si>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</si>
  <si>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</si>
  <si>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</si>
  <si>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</si>
  <si>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</si>
  <si>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</si>
  <si>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</si>
  <si>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</si>
  <si>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</si>
  <si>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</si>
  <si>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</si>
  <si>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</si>
  <si>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</si>
  <si>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</si>
  <si>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</si>
  <si>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</si>
  <si>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</si>
  <si>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</si>
  <si>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</si>
  <si>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</si>
  <si>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</si>
  <si>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</si>
  <si>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</si>
  <si>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</si>
  <si>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</si>
  <si>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</si>
  <si>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</si>
  <si>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</si>
  <si>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</si>
  <si>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</si>
  <si>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</si>
  <si>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</si>
  <si>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</si>
  <si>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</si>
  <si>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</si>
  <si>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</si>
  <si>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</si>
  <si>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</si>
  <si>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</si>
  <si>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</si>
  <si>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</si>
  <si>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</si>
  <si>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</si>
  <si>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</si>
  <si>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</si>
  <si>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</si>
  <si>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</si>
  <si>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</si>
  <si>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</si>
  <si>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</si>
  <si>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</si>
  <si>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</si>
  <si>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</si>
  <si>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</si>
  <si>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</si>
  <si>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</si>
  <si>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</si>
  <si>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</si>
  <si>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</si>
  <si>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</si>
  <si>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</si>
  <si>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</si>
  <si>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</si>
  <si>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</si>
  <si>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</si>
  <si>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</si>
  <si>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</si>
  <si>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</si>
  <si>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</si>
  <si>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</si>
  <si>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</si>
  <si>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</si>
  <si>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</si>
  <si>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</si>
  <si>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</si>
  <si>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</si>
  <si>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</si>
  <si>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</si>
  <si>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</si>
  <si>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</si>
  <si>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</si>
  <si>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</si>
  <si>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</si>
  <si>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</si>
  <si>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</si>
  <si>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</si>
  <si>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</si>
  <si>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</si>
  <si>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</si>
  <si>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</si>
  <si>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</si>
  <si>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</si>
  <si>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</si>
  <si>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</si>
  <si>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</si>
  <si>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</si>
  <si>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</si>
  <si>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</si>
  <si>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</si>
  <si>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</si>
  <si>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</si>
  <si>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</si>
  <si>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</si>
  <si>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</si>
  <si>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</si>
  <si>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</si>
  <si>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</si>
  <si>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</si>
  <si>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</si>
  <si>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</si>
  <si>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</si>
  <si>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</si>
  <si>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</si>
  <si>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</si>
  <si>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</si>
  <si>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</si>
  <si>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</si>
  <si>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</si>
  <si>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</si>
  <si>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</si>
  <si>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</si>
  <si>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</si>
  <si>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</si>
  <si>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</si>
  <si>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</si>
  <si>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</si>
  <si>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</si>
  <si>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</si>
  <si>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</si>
  <si>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</si>
  <si>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</si>
  <si>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</si>
  <si>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</si>
  <si>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</si>
  <si>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</si>
  <si>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</si>
  <si>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</si>
  <si>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</si>
  <si>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</si>
  <si>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</si>
  <si>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</si>
  <si>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</si>
  <si>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</si>
  <si>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</si>
  <si>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</si>
  <si>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</si>
  <si>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</si>
  <si>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</si>
  <si>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</si>
  <si>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</si>
  <si>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</si>
  <si>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</si>
  <si>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</si>
  <si>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</si>
  <si>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</si>
  <si>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</si>
  <si>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</si>
  <si>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</si>
  <si>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</si>
  <si>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</si>
  <si>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</si>
  <si>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</si>
  <si>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</si>
  <si>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</si>
  <si>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</si>
  <si>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</si>
  <si>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</si>
  <si>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</si>
  <si>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</si>
  <si>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</si>
  <si>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</si>
  <si>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</si>
  <si>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</si>
  <si>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</si>
  <si>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</si>
  <si>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</si>
  <si>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</si>
  <si>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</si>
  <si>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</si>
  <si>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</si>
  <si>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</si>
  <si>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</si>
  <si>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</si>
  <si>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</si>
  <si>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</si>
  <si>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</si>
  <si>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</si>
  <si>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</si>
  <si>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</si>
  <si>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</si>
  <si>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</si>
  <si>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</si>
  <si>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</si>
  <si>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</si>
  <si>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</si>
  <si>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</si>
  <si>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</si>
  <si>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</si>
  <si>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</si>
  <si>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</si>
  <si>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</si>
  <si>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</si>
  <si>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</si>
  <si>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</si>
  <si>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</si>
  <si>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</si>
  <si>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</si>
  <si>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</si>
  <si>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</si>
  <si>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</si>
  <si>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</si>
  <si>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</si>
  <si>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</si>
  <si>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</si>
  <si>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</si>
  <si>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</si>
  <si>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</si>
  <si>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</si>
  <si>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</si>
  <si>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</si>
  <si>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</si>
  <si>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</si>
  <si>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</si>
  <si>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</si>
  <si>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</si>
  <si>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</si>
  <si>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</si>
  <si>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</si>
  <si>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</si>
  <si>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</si>
  <si>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</si>
  <si>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</si>
  <si>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</si>
  <si>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</si>
  <si>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</si>
  <si>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</si>
  <si>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</si>
  <si>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</si>
  <si>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</si>
  <si>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</si>
  <si>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</si>
  <si>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</si>
  <si>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</si>
  <si>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</si>
  <si>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</si>
  <si>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</si>
  <si>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</si>
  <si>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</si>
  <si>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</si>
  <si>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</si>
  <si>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</si>
  <si>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</si>
  <si>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</si>
  <si>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</si>
  <si>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</si>
  <si>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</si>
  <si>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</si>
  <si>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</si>
  <si>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</si>
  <si>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</si>
  <si>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</si>
  <si>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</si>
  <si>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</si>
  <si>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</si>
  <si>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</si>
  <si>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</si>
  <si>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</si>
  <si>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</si>
  <si>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</si>
  <si>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</si>
  <si>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</si>
  <si>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</si>
  <si>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</si>
  <si>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</si>
  <si>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</si>
  <si>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</si>
  <si>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</si>
  <si>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</si>
  <si>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</si>
  <si>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</si>
  <si>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</si>
  <si>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</si>
  <si>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</si>
  <si>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</si>
  <si>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</si>
  <si>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</si>
  <si>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</si>
  <si>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</si>
  <si>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</si>
  <si>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</si>
  <si>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</si>
  <si>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</si>
  <si>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</si>
  <si>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</si>
  <si>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</si>
  <si>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</si>
  <si>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</si>
  <si>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</si>
  <si>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</si>
  <si>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</si>
  <si>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</si>
  <si>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</si>
  <si>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</si>
  <si>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</si>
  <si>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</si>
  <si>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</si>
  <si>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</si>
  <si>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</si>
  <si>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</si>
  <si>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</si>
  <si>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</si>
  <si>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</si>
  <si>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</si>
  <si>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</si>
  <si>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</si>
  <si>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</si>
  <si>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</si>
  <si>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</si>
  <si>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</si>
  <si>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</si>
  <si>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</si>
  <si>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</si>
  <si>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</si>
  <si>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</si>
  <si>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</si>
  <si>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</si>
  <si>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</si>
  <si>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</si>
  <si>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</si>
  <si>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</si>
  <si>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</si>
  <si>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</si>
  <si>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</si>
  <si>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</si>
  <si>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</si>
  <si>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</si>
  <si>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</si>
  <si>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</si>
  <si>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</si>
  <si>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</si>
  <si>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</si>
  <si>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</si>
  <si>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</si>
  <si>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</si>
  <si>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</si>
  <si>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</si>
  <si>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</si>
  <si>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</si>
  <si>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</si>
  <si>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</si>
  <si>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</si>
  <si>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</si>
  <si>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</si>
  <si>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</si>
  <si>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</si>
  <si>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</si>
  <si>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</si>
  <si>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</si>
  <si>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</si>
  <si>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</si>
  <si>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</si>
  <si>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</si>
  <si>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</si>
  <si>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</si>
  <si>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</si>
  <si>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</si>
  <si>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</si>
  <si>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</si>
  <si>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</si>
  <si>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</si>
  <si>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</si>
  <si>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</si>
  <si>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</si>
  <si>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</si>
  <si>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</si>
  <si>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</si>
  <si>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</si>
  <si>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</si>
  <si>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</si>
  <si>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</si>
  <si>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</si>
  <si>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</si>
  <si>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</si>
  <si>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</si>
  <si>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</si>
  <si>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</si>
  <si>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</si>
  <si>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</si>
  <si>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</si>
  <si>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</si>
  <si>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</si>
  <si>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</si>
  <si>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</si>
  <si>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</si>
  <si>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</si>
  <si>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</si>
  <si>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</si>
  <si>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</si>
  <si>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</si>
  <si>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</si>
  <si>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</si>
  <si>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</si>
  <si>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</si>
  <si>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</si>
  <si>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</si>
  <si>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</si>
  <si>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</si>
  <si>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</si>
  <si>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</si>
  <si>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</si>
  <si>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</si>
  <si>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</si>
  <si>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</si>
  <si>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</si>
  <si>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</si>
  <si>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</si>
  <si>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</si>
  <si>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</si>
  <si>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</si>
  <si>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</si>
  <si>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</si>
  <si>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</si>
  <si>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</si>
  <si>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</si>
  <si>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</si>
  <si>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</si>
  <si>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</si>
  <si>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</si>
  <si>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</si>
  <si>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</si>
  <si>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</si>
  <si>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</si>
  <si>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</si>
  <si>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</si>
  <si>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</si>
  <si>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</si>
  <si>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</si>
  <si>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</si>
  <si>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</si>
  <si>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</si>
  <si>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</si>
  <si>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</si>
  <si>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</si>
  <si>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</si>
  <si>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</si>
  <si>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</si>
  <si>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</si>
  <si>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</si>
  <si>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</si>
  <si>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</si>
  <si>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</si>
  <si>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</si>
  <si>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</si>
  <si>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</si>
  <si>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</si>
  <si>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</si>
  <si>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</si>
  <si>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</si>
  <si>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</si>
  <si>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</si>
  <si>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</si>
  <si>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</si>
  <si>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</si>
  <si>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</si>
  <si>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</si>
  <si>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</si>
  <si>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</si>
  <si>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</si>
  <si>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</si>
  <si>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</si>
  <si>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</si>
  <si>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</si>
  <si>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</si>
  <si>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</si>
  <si>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</si>
  <si>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</si>
  <si>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</si>
  <si>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</si>
  <si>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</si>
  <si>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</si>
  <si>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</si>
  <si>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</si>
  <si>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</si>
  <si>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</si>
  <si>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</si>
  <si>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</si>
  <si>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</si>
  <si>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</si>
  <si>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</si>
  <si>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</si>
  <si>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</si>
  <si>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</si>
  <si>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</si>
  <si>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</si>
  <si>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</si>
  <si>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</si>
  <si>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</si>
  <si>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</si>
  <si>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</si>
  <si>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</si>
  <si>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</si>
  <si>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</si>
  <si>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</si>
  <si>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</si>
  <si>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</si>
  <si>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</si>
  <si>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</si>
  <si>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</si>
  <si>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</si>
  <si>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</si>
  <si>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</si>
  <si>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</si>
  <si>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</si>
  <si>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</si>
  <si>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</si>
  <si>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</si>
  <si>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</si>
  <si>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</si>
  <si>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</si>
  <si>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</si>
  <si>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</si>
  <si>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</si>
  <si>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</si>
  <si>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</si>
  <si>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</si>
  <si>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</si>
  <si>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</si>
  <si>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</si>
  <si>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</si>
  <si>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</si>
  <si>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</si>
  <si>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</si>
  <si>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</si>
  <si>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</si>
  <si>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</si>
  <si>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</si>
  <si>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</si>
  <si>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</si>
  <si>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</si>
  <si>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</si>
  <si>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</si>
  <si>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</si>
  <si>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</si>
  <si>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</si>
  <si>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</si>
  <si>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</si>
  <si>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</si>
  <si>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</si>
  <si>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</si>
  <si>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</si>
  <si>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</si>
  <si>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</si>
  <si>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</si>
  <si>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</si>
  <si>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</si>
  <si>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</si>
  <si>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</si>
  <si>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</si>
  <si>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</si>
  <si>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</si>
  <si>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</si>
  <si>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</si>
  <si>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</si>
  <si>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</si>
  <si>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</si>
  <si>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</si>
  <si>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</si>
  <si>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</si>
  <si>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</si>
  <si>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</si>
  <si>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</si>
  <si>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</si>
  <si>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</si>
  <si>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</si>
  <si>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</si>
  <si>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</si>
  <si>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</si>
  <si>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</si>
  <si>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</si>
  <si>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</si>
  <si>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</si>
  <si>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</si>
  <si>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</si>
  <si>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</si>
  <si>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</si>
  <si>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</si>
  <si>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</si>
  <si>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</si>
  <si>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</si>
  <si>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</si>
  <si>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</si>
  <si>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</si>
  <si>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</si>
  <si>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</si>
  <si>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</si>
  <si>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</si>
  <si>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</si>
  <si>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</si>
  <si>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</si>
  <si>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</si>
  <si>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</si>
  <si>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</si>
  <si>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</si>
  <si>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</si>
  <si>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</si>
  <si>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</si>
  <si>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</si>
  <si>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</si>
  <si>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</si>
  <si>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</si>
  <si>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</si>
  <si>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</si>
  <si>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</si>
  <si>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</si>
  <si>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</si>
  <si>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</si>
  <si>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</si>
  <si>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</si>
  <si>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</si>
  <si>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</si>
  <si>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</si>
  <si>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</si>
  <si>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</si>
  <si>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</si>
  <si>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</si>
  <si>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</si>
  <si>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</si>
  <si>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</si>
  <si>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</si>
  <si>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</si>
  <si>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</si>
  <si>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</si>
  <si>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</si>
  <si>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</si>
  <si>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</si>
  <si>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</si>
  <si>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</si>
  <si>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</si>
  <si>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</si>
  <si>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</si>
  <si>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</si>
  <si>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</si>
  <si>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</si>
  <si>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</si>
  <si>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</si>
  <si>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</si>
  <si>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</si>
  <si>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</si>
  <si>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</si>
  <si>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</si>
  <si>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</si>
  <si>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</si>
  <si>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</si>
  <si>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</si>
  <si>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</si>
  <si>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</si>
  <si>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</si>
  <si>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</si>
  <si>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</si>
  <si>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</si>
  <si>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</si>
  <si>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</si>
  <si>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</si>
  <si>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</si>
  <si>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</si>
  <si>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</si>
  <si>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</si>
  <si>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</si>
  <si>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</si>
  <si>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</si>
  <si>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</si>
  <si>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</si>
  <si>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</si>
  <si>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</si>
  <si>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</si>
  <si>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</si>
  <si>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</si>
  <si>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</si>
  <si>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</si>
  <si>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</si>
  <si>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</si>
  <si>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</si>
  <si>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</si>
  <si>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</si>
  <si>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</si>
  <si>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</si>
  <si>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</si>
  <si>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</si>
  <si>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</si>
  <si>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</si>
  <si>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</si>
  <si>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</si>
  <si>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</si>
  <si>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</si>
  <si>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</si>
  <si>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</si>
  <si>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</si>
  <si>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</si>
  <si>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</si>
  <si>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</si>
  <si>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</si>
  <si>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</si>
  <si>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</si>
  <si>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</si>
  <si>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</si>
  <si>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</si>
  <si>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</si>
  <si>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</si>
  <si>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</si>
  <si>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</si>
  <si>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</si>
  <si>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</si>
  <si>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</si>
  <si>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</si>
  <si>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</si>
  <si>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</si>
  <si>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</si>
  <si>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</si>
  <si>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</si>
  <si>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</si>
  <si>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</si>
  <si>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</si>
  <si>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</si>
  <si>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</si>
  <si>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</si>
  <si>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</si>
  <si>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</si>
  <si>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</si>
  <si>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</si>
  <si>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</si>
  <si>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</si>
  <si>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</si>
  <si>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</si>
  <si>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</si>
  <si>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</si>
  <si>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</si>
  <si>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</si>
  <si>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</si>
  <si>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</si>
  <si>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</si>
  <si>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</si>
  <si>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</si>
  <si>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</si>
  <si>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</si>
  <si>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</si>
  <si>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</si>
  <si>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</si>
  <si>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</si>
  <si>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</si>
  <si>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</si>
  <si>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</si>
  <si>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</si>
  <si>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</si>
  <si>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</si>
  <si>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</si>
  <si>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</si>
  <si>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</si>
  <si>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</si>
  <si>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</si>
  <si>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</si>
  <si>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</si>
  <si>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</si>
  <si>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</si>
  <si>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</si>
  <si>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</si>
  <si>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</si>
  <si>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</si>
  <si>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</si>
  <si>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</si>
  <si>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</si>
  <si>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</si>
  <si>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</si>
  <si>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</si>
  <si>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</si>
  <si>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</si>
  <si>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</si>
  <si>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</si>
  <si>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</si>
  <si>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</si>
  <si>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</si>
  <si>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</si>
  <si>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</si>
  <si>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</si>
  <si>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</si>
  <si>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</si>
  <si>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</si>
  <si>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</si>
  <si>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</si>
  <si>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</si>
  <si>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</si>
  <si>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</si>
  <si>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</si>
  <si>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</si>
  <si>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</si>
  <si>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</si>
  <si>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</si>
  <si>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</si>
  <si>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</si>
  <si>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</si>
  <si>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</si>
  <si>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</si>
  <si>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</si>
  <si>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</si>
  <si>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</si>
  <si>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</si>
  <si>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</si>
  <si>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</si>
  <si>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</si>
  <si>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</si>
  <si>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</si>
  <si>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</si>
  <si>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</si>
  <si>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</si>
  <si>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</si>
  <si>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</si>
  <si>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</si>
  <si>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</si>
  <si>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</si>
  <si>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</si>
  <si>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</si>
  <si>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</si>
  <si>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</si>
  <si>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</si>
  <si>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</si>
  <si>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</si>
  <si>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</si>
  <si>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</si>
  <si>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</si>
  <si>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</si>
  <si>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</si>
  <si>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</si>
  <si>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</si>
  <si>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</si>
  <si>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</si>
  <si>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</si>
  <si>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</si>
  <si>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</si>
  <si>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</si>
  <si>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</si>
  <si>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</si>
  <si>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</si>
  <si>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</si>
  <si>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</si>
  <si>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</si>
  <si>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</si>
  <si>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</si>
  <si>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</si>
  <si>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</si>
  <si>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</si>
  <si>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</si>
  <si>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</si>
  <si>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</si>
  <si>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</si>
  <si>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</si>
  <si>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</si>
  <si>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</si>
  <si>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</si>
  <si>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</si>
  <si>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</si>
  <si>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</si>
  <si>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</si>
  <si>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</si>
  <si>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</si>
  <si>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</si>
  <si>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</si>
  <si>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</si>
  <si>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</si>
  <si>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</si>
  <si>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</si>
  <si>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</si>
  <si>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</si>
  <si>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</si>
  <si>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</si>
  <si>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</si>
  <si>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</si>
  <si>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</si>
  <si>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</si>
  <si>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</si>
  <si>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</si>
  <si>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</si>
  <si>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</si>
  <si>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</si>
  <si>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</si>
  <si>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</si>
  <si>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</si>
  <si>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</si>
  <si>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</si>
  <si>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</si>
  <si>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</si>
  <si>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</si>
  <si>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</si>
  <si>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</si>
  <si>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</si>
  <si>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</si>
  <si>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</si>
  <si>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</si>
  <si>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</si>
  <si>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</si>
  <si>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</si>
  <si>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</si>
  <si>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</si>
  <si>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</si>
  <si>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</si>
  <si>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</si>
  <si>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</si>
  <si>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</si>
  <si>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</si>
  <si>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</si>
  <si>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</si>
  <si>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</si>
  <si>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</si>
  <si>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</si>
  <si>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</si>
  <si>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</si>
  <si>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</si>
  <si>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</si>
  <si>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</si>
  <si>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</si>
  <si>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</si>
  <si>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</si>
  <si>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</si>
  <si>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</si>
  <si>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</si>
  <si>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</si>
  <si>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</si>
  <si>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</si>
  <si>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</si>
  <si>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</si>
  <si>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</si>
  <si>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</si>
  <si>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</si>
  <si>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</si>
  <si>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</si>
  <si>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</si>
  <si>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</si>
  <si>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</si>
  <si>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</si>
  <si>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</si>
  <si>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</si>
  <si>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</si>
  <si>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</si>
  <si>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</si>
  <si>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</si>
  <si>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</si>
  <si>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</si>
  <si>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</si>
  <si>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</si>
  <si>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</si>
  <si>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</si>
  <si>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</si>
  <si>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</si>
  <si>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</si>
  <si>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</si>
  <si>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</si>
  <si>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</si>
  <si>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</si>
  <si>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</si>
  <si>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</si>
  <si>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</si>
  <si>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</si>
  <si>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</si>
  <si>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</si>
  <si>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</si>
  <si>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</si>
  <si>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</si>
  <si>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</si>
  <si>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</si>
  <si>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</si>
  <si>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</si>
  <si>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</si>
  <si>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</si>
  <si>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</si>
  <si>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</si>
  <si>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</si>
  <si>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</si>
  <si>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</si>
  <si>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</si>
  <si>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</si>
  <si>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</si>
  <si>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</si>
  <si>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</si>
  <si>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</si>
  <si>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</si>
  <si>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</si>
  <si>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</si>
  <si>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</si>
  <si>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</si>
  <si>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</si>
  <si>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</si>
  <si>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</si>
  <si>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</si>
  <si>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</si>
  <si>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</si>
  <si>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</si>
  <si>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</si>
  <si>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</si>
  <si>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</si>
  <si>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</si>
  <si>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</si>
  <si>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</si>
  <si>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</si>
  <si>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</si>
  <si>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</si>
  <si>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</si>
  <si>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</si>
  <si>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</si>
  <si>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</si>
  <si>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</si>
  <si>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</si>
  <si>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</si>
  <si>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</si>
  <si>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</si>
  <si>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</si>
  <si>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</si>
  <si>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</si>
  <si>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</si>
  <si>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</si>
  <si>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</si>
  <si>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</si>
  <si>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</si>
  <si>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</si>
  <si>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</si>
  <si>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</si>
  <si>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</si>
  <si>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</si>
  <si>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</si>
  <si>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</si>
  <si>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</si>
  <si>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</si>
  <si>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</si>
  <si>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</si>
  <si>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</si>
  <si>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</si>
  <si>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</si>
  <si>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</si>
  <si>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</si>
  <si>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</si>
  <si>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</si>
  <si>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</si>
  <si>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</si>
  <si>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</si>
  <si>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</si>
  <si>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</si>
  <si>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</si>
  <si>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</si>
  <si>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</si>
  <si>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</si>
  <si>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</si>
  <si>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</si>
  <si>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</si>
  <si>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</si>
  <si>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</si>
  <si>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</si>
  <si>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</si>
  <si>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</si>
  <si>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</si>
  <si>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</si>
  <si>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</si>
  <si>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</si>
  <si>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</si>
  <si>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</si>
  <si>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</si>
  <si>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</si>
  <si>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</si>
  <si>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</si>
  <si>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</si>
  <si>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</si>
  <si>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</si>
  <si>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</si>
  <si>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</si>
  <si>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</si>
  <si>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</si>
  <si>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</si>
  <si>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</si>
  <si>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</si>
  <si>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</si>
  <si>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</si>
  <si>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</si>
  <si>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</si>
  <si>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</si>
  <si>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</si>
  <si>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</si>
  <si>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</si>
  <si>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</si>
  <si>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</si>
  <si>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</si>
  <si>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</si>
  <si>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</si>
  <si>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</si>
  <si>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</si>
  <si>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</si>
  <si>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</si>
  <si>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</si>
  <si>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</si>
  <si>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</si>
  <si>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</si>
  <si>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</si>
  <si>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</si>
  <si>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</si>
  <si>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</si>
  <si>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</si>
  <si>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</si>
  <si>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</si>
  <si>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</si>
  <si>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</si>
  <si>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</si>
  <si>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</si>
  <si>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</si>
  <si>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</si>
  <si>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</si>
  <si>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</si>
  <si>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</si>
  <si>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</si>
  <si>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</si>
  <si>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</si>
  <si>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</si>
  <si>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</si>
  <si>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</si>
  <si>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</si>
  <si>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</si>
  <si>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</si>
  <si>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</si>
  <si>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</si>
  <si>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</si>
  <si>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</si>
  <si>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</si>
  <si>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</si>
  <si>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</si>
  <si>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</si>
  <si>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</si>
  <si>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</si>
  <si>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</si>
  <si>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</si>
  <si>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</si>
  <si>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</si>
  <si>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</si>
  <si>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</si>
  <si>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</si>
  <si>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</si>
  <si>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</si>
  <si>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</si>
  <si>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</si>
  <si>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</si>
  <si>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</si>
  <si>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</si>
  <si>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</si>
  <si>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</si>
  <si>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</si>
  <si>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</si>
  <si>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</si>
  <si>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</si>
  <si>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</si>
  <si>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</si>
  <si>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</si>
  <si>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</si>
  <si>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</si>
  <si>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</si>
  <si>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</si>
  <si>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</si>
  <si>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</si>
  <si>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</si>
  <si>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</si>
  <si>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</si>
  <si>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</si>
  <si>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</si>
  <si>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</si>
  <si>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</si>
  <si>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</si>
  <si>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</si>
  <si>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</si>
  <si>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</si>
  <si>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</si>
  <si>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</si>
  <si>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</si>
  <si>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</si>
  <si>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</si>
  <si>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</si>
  <si>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</si>
  <si>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</si>
  <si>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</si>
  <si>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</si>
  <si>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</si>
  <si>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</si>
  <si>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</si>
  <si>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</si>
  <si>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</si>
  <si>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</si>
  <si>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</si>
  <si>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</si>
  <si>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</si>
  <si>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</si>
  <si>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</si>
  <si>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</si>
  <si>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</si>
  <si>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</si>
  <si>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</si>
  <si>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</si>
  <si>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</si>
  <si>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</si>
  <si>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</si>
  <si>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</si>
  <si>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</si>
  <si>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</si>
  <si>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</si>
  <si>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</si>
  <si>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</si>
  <si>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</si>
  <si>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</si>
  <si>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</si>
  <si>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</si>
  <si>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</si>
  <si>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</si>
  <si>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</si>
  <si>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</si>
  <si>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</si>
  <si>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</si>
  <si>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</si>
  <si>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</si>
  <si>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</si>
  <si>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</si>
  <si>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</si>
  <si>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</si>
  <si>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</si>
  <si>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</si>
  <si>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</si>
  <si>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</si>
  <si>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</si>
  <si>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</si>
  <si>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</si>
  <si>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</si>
  <si>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</si>
  <si>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</si>
  <si>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</si>
  <si>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</si>
  <si>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</si>
  <si>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</si>
  <si>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</si>
  <si>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</si>
  <si>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</si>
  <si>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</si>
  <si>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</si>
  <si>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</si>
  <si>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</si>
  <si>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</si>
  <si>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</si>
  <si>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</si>
  <si>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</si>
  <si>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</si>
  <si>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</si>
  <si>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</si>
  <si>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</si>
  <si>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</si>
  <si>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</si>
  <si>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</si>
  <si>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</si>
  <si>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</si>
  <si>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</si>
  <si>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</si>
  <si>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</si>
  <si>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</si>
  <si>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</si>
  <si>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</si>
  <si>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</si>
  <si>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</si>
  <si>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</si>
  <si>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</si>
  <si>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</si>
  <si>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</si>
  <si>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</si>
  <si>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</si>
  <si>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</si>
  <si>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</si>
  <si>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</si>
  <si>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</si>
  <si>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</si>
  <si>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</si>
  <si>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</si>
  <si>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</si>
  <si>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</si>
  <si>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</si>
  <si>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</si>
  <si>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</si>
  <si>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</si>
  <si>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</si>
  <si>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</si>
  <si>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</si>
  <si>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</si>
  <si>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</si>
  <si>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</si>
  <si>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</si>
  <si>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</si>
  <si>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</si>
  <si>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</si>
  <si>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</si>
  <si>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</si>
  <si>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</si>
  <si>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</si>
  <si>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</si>
  <si>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</si>
  <si>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</si>
  <si>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</si>
  <si>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</si>
  <si>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</si>
  <si>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</si>
  <si>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</si>
  <si>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</si>
  <si>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</si>
  <si>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</si>
  <si>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</si>
  <si>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</si>
  <si>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</si>
  <si>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</si>
  <si>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</si>
  <si>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</si>
  <si>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</si>
  <si>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</si>
  <si>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</si>
  <si>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</si>
  <si>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</si>
  <si>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</si>
  <si>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</si>
  <si>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</si>
  <si>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</si>
  <si>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</si>
  <si>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</si>
  <si>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</si>
  <si>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</si>
  <si>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</si>
  <si>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</si>
  <si>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</si>
  <si>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</si>
  <si>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</si>
  <si>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</si>
  <si>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</si>
  <si>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</si>
  <si>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</si>
  <si>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</si>
  <si>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</si>
  <si>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</si>
  <si>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</si>
  <si>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</si>
  <si>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</si>
  <si>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</si>
  <si>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</si>
  <si>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</si>
  <si>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</si>
  <si>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</si>
  <si>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</si>
  <si>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</si>
  <si>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</si>
  <si>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</si>
  <si>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</si>
  <si>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</si>
  <si>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</si>
  <si>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</si>
  <si>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</si>
  <si>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</si>
  <si>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</si>
  <si>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</si>
  <si>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</si>
  <si>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</si>
  <si>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</si>
  <si>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</si>
  <si>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</si>
  <si>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</si>
  <si>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</si>
  <si>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</si>
  <si>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</si>
  <si>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</si>
  <si>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</si>
  <si>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</si>
  <si>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</si>
  <si>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</si>
  <si>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</si>
  <si>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</si>
  <si>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</si>
  <si>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</si>
  <si>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</si>
  <si>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</si>
  <si>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</si>
  <si>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</si>
  <si>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</si>
  <si>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</si>
  <si>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</si>
  <si>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</si>
  <si>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</si>
  <si>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</si>
  <si>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</si>
  <si>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</si>
  <si>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</si>
  <si>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</si>
  <si>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</si>
  <si>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</si>
  <si>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</si>
  <si>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</si>
  <si>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</si>
  <si>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</si>
  <si>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</si>
  <si>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</si>
  <si>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</si>
  <si>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</si>
  <si>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</si>
  <si>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</si>
  <si>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</si>
  <si>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</si>
  <si>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</si>
  <si>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</si>
  <si>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</si>
  <si>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</si>
  <si>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</si>
  <si>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</si>
  <si>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</si>
  <si>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</si>
  <si>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</si>
  <si>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</si>
  <si>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</si>
  <si>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</si>
  <si>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</si>
  <si>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</si>
  <si>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</si>
  <si>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</si>
  <si>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</si>
  <si>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</si>
  <si>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</si>
  <si>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</si>
  <si>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</si>
  <si>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</si>
  <si>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</si>
  <si>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</si>
  <si>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</si>
  <si>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</si>
  <si>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</si>
  <si>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</si>
  <si>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</si>
  <si>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</si>
  <si>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</si>
  <si>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</si>
  <si>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</si>
  <si>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</si>
  <si>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</si>
  <si>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</si>
  <si>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</si>
  <si>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</si>
  <si>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</si>
  <si>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</si>
  <si>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</si>
  <si>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</si>
  <si>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</si>
  <si>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</si>
  <si>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</si>
  <si>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</si>
  <si>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</si>
  <si>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</si>
  <si>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</si>
  <si>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</si>
  <si>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</si>
  <si>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</si>
  <si>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</si>
  <si>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</si>
  <si>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</si>
  <si>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</si>
  <si>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</si>
  <si>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</si>
  <si>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</si>
  <si>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</si>
  <si>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</si>
  <si>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</si>
  <si>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</si>
  <si>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</si>
  <si>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</si>
  <si>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</si>
  <si>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</si>
  <si>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</si>
  <si>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</si>
  <si>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</si>
  <si>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</si>
  <si>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</si>
  <si>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</si>
  <si>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</si>
  <si>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</si>
  <si>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</si>
  <si>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</si>
  <si>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</si>
  <si>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</si>
  <si>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</si>
  <si>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</si>
  <si>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</si>
  <si>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</si>
  <si>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</si>
  <si>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</si>
  <si>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</si>
  <si>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</si>
  <si>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</si>
  <si>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</si>
  <si>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</si>
  <si>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</si>
  <si>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</si>
  <si>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</si>
  <si>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</si>
  <si>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</si>
  <si>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</si>
  <si>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</si>
  <si>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</si>
  <si>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</si>
  <si>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</si>
  <si>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</si>
  <si>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</si>
  <si>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</si>
  <si>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</si>
  <si>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</si>
  <si>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</si>
  <si>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</si>
  <si>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</si>
  <si>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</si>
  <si>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</si>
  <si>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</si>
  <si>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</si>
  <si>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</si>
  <si>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</si>
  <si>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</si>
  <si>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</si>
  <si>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</si>
  <si>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</si>
  <si>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</si>
  <si>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</si>
  <si>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</si>
  <si>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</si>
  <si>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</si>
  <si>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</si>
  <si>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</si>
  <si>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</si>
  <si>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</si>
  <si>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</si>
  <si>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</si>
  <si>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</si>
  <si>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</si>
  <si>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</si>
  <si>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</si>
  <si>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</si>
  <si>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</si>
  <si>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</si>
  <si>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</si>
  <si>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</si>
  <si>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</si>
  <si>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</si>
  <si>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</si>
  <si>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</si>
  <si>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</si>
  <si>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</si>
  <si>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</si>
  <si>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</si>
  <si>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</si>
  <si>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</si>
  <si>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</si>
  <si>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</si>
  <si>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</si>
  <si>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</si>
  <si>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</si>
  <si>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</si>
  <si>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</si>
  <si>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</si>
  <si>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</si>
  <si>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</si>
  <si>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</si>
  <si>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</si>
  <si>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</si>
  <si>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</si>
  <si>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</si>
  <si>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</si>
  <si>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</si>
  <si>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</si>
  <si>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</si>
  <si>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</si>
  <si>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</si>
  <si>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</si>
  <si>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</si>
  <si>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</si>
  <si>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</si>
  <si>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</si>
  <si>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</si>
  <si>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</si>
  <si>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</si>
  <si>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</si>
  <si>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</si>
  <si>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</si>
  <si>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</si>
  <si>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</si>
  <si>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</si>
  <si>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</si>
  <si>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</si>
  <si>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</si>
  <si>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</si>
  <si>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</si>
  <si>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</si>
  <si>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</si>
  <si>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</si>
  <si>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</si>
  <si>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</si>
  <si>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</si>
  <si>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</si>
  <si>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</si>
  <si>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</si>
  <si>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</si>
  <si>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</si>
  <si>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</si>
  <si>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</si>
  <si>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</si>
  <si>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</si>
  <si>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</si>
  <si>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</si>
  <si>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</si>
  <si>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</si>
  <si>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</si>
  <si>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</si>
  <si>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</si>
  <si>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</si>
  <si>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</si>
  <si>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</si>
  <si>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</si>
  <si>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</si>
  <si>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</si>
  <si>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</si>
  <si>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</si>
  <si>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</si>
  <si>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</si>
  <si>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</si>
  <si>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</si>
  <si>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</si>
  <si>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</si>
  <si>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</si>
  <si>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</si>
  <si>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</si>
  <si>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</si>
  <si>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</si>
  <si>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</si>
  <si>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</si>
  <si>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</si>
  <si>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</si>
  <si>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</si>
  <si>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</si>
  <si>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</si>
  <si>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</si>
  <si>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</si>
  <si>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</si>
  <si>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</si>
  <si>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</si>
  <si>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</si>
  <si>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</si>
  <si>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</si>
  <si>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</si>
  <si>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</si>
  <si>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</si>
  <si>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</si>
  <si>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</si>
  <si>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</si>
  <si>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</si>
  <si>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</si>
  <si>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</si>
  <si>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</si>
  <si>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</si>
  <si>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</si>
  <si>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</si>
  <si>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</si>
  <si>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</si>
  <si>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</si>
  <si>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</si>
  <si>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</si>
  <si>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</si>
  <si>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</si>
  <si>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</si>
  <si>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</si>
  <si>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</si>
  <si>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</si>
  <si>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</si>
  <si>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</si>
  <si>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</si>
  <si>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</si>
  <si>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</si>
  <si>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</si>
  <si>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</si>
  <si>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</si>
  <si>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</si>
  <si>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</si>
  <si>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</si>
  <si>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</si>
  <si>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</si>
  <si>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</si>
  <si>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</si>
  <si>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</si>
  <si>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</si>
  <si>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</si>
  <si>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</si>
  <si>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</si>
  <si>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</si>
  <si>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</si>
  <si>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</si>
  <si>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</si>
  <si>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</si>
  <si>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</si>
  <si>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</si>
  <si>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</si>
  <si>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</si>
  <si>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</si>
  <si>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</si>
  <si>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</si>
  <si>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</si>
  <si>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</si>
  <si>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</si>
  <si>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</si>
  <si>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</si>
  <si>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</si>
  <si>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</si>
  <si>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</si>
  <si>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</si>
  <si>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</si>
  <si>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</si>
  <si>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</si>
  <si>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</si>
  <si>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</si>
  <si>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</si>
  <si>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</si>
  <si>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</si>
  <si>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</si>
  <si>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</si>
  <si>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</si>
  <si>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</si>
  <si>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</si>
  <si>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</si>
  <si>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</si>
  <si>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</si>
  <si>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</si>
  <si>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</si>
  <si>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</si>
  <si>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</si>
  <si>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</si>
  <si>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</si>
  <si>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</si>
  <si>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</si>
  <si>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</si>
  <si>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</si>
  <si>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</si>
  <si>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</si>
  <si>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</si>
  <si>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</si>
  <si>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</si>
  <si>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</si>
  <si>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</si>
  <si>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</si>
  <si>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</si>
  <si>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</si>
  <si>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</si>
  <si>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</si>
  <si>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</si>
  <si>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</si>
  <si>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</si>
  <si>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</si>
  <si>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</si>
  <si>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</si>
  <si>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</si>
  <si>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</si>
  <si>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</si>
  <si>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</si>
  <si>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</si>
  <si>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</si>
  <si>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</si>
  <si>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</si>
  <si>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</si>
  <si>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</si>
  <si>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</si>
  <si>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</si>
  <si>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</si>
  <si>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</si>
  <si>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</si>
  <si>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</si>
  <si>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</si>
  <si>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</si>
  <si>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</si>
  <si>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</si>
  <si>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</si>
  <si>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</si>
  <si>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</si>
  <si>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</si>
  <si>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</si>
  <si>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</si>
  <si>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</si>
  <si>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</si>
  <si>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</si>
  <si>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</si>
  <si>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</si>
  <si>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</si>
  <si>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</si>
  <si>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</si>
  <si>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</si>
  <si>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</si>
  <si>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</si>
  <si>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</si>
  <si>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</si>
  <si>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</si>
  <si>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</si>
  <si>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</si>
  <si>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</si>
  <si>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</si>
  <si>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</si>
  <si>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</si>
  <si>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</si>
  <si>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</si>
  <si>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</si>
  <si>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</si>
  <si>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</si>
  <si>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</si>
  <si>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</si>
  <si>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</si>
  <si>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</si>
  <si>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</si>
  <si>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</si>
  <si>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</si>
  <si>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</si>
  <si>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</si>
  <si>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</si>
  <si>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</si>
  <si>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</si>
  <si>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</si>
  <si>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</si>
  <si>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</si>
  <si>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</si>
  <si>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</si>
  <si>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</si>
  <si>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</si>
  <si>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</si>
  <si>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</si>
  <si>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</si>
  <si>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</si>
  <si>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</si>
  <si>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</si>
  <si>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</si>
  <si>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</si>
  <si>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</si>
  <si>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</si>
  <si>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</si>
  <si>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</si>
  <si>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</si>
  <si>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</si>
  <si>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</si>
  <si>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</si>
  <si>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</si>
  <si>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</si>
  <si>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</si>
  <si>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</si>
  <si>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</si>
  <si>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</si>
  <si>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</si>
  <si>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</si>
  <si>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</si>
  <si>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</si>
  <si>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</si>
  <si>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</si>
  <si>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</si>
  <si>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</si>
  <si>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</si>
  <si>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</si>
  <si>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</si>
  <si>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</si>
  <si>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</si>
  <si>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</si>
  <si>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</si>
  <si>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</si>
  <si>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</si>
  <si>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</si>
  <si>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</si>
  <si>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</si>
  <si>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</si>
  <si>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</si>
  <si>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</si>
  <si>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</si>
  <si>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</si>
  <si>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</si>
  <si>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</si>
  <si>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</si>
  <si>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</si>
  <si>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</si>
  <si>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</si>
  <si>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</si>
  <si>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</si>
  <si>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</si>
  <si>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</si>
  <si>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</si>
  <si>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</si>
  <si>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</si>
  <si>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</si>
  <si>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</si>
  <si>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</si>
  <si>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</si>
  <si>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</si>
  <si>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</si>
  <si>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</si>
  <si>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</si>
  <si>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</si>
  <si>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</si>
  <si>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</si>
  <si>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</si>
  <si>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</si>
  <si>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</si>
  <si>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</si>
  <si>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</si>
  <si>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</si>
  <si>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</si>
  <si>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</si>
  <si>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</si>
  <si>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</si>
  <si>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</si>
  <si>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</si>
  <si>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</si>
  <si>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</si>
  <si>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</si>
  <si>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</si>
  <si>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</si>
  <si>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</si>
  <si>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</si>
  <si>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</si>
  <si>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</si>
  <si>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</si>
  <si>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</si>
  <si>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</si>
  <si>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</si>
  <si>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</si>
  <si>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</si>
  <si>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</si>
  <si>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</si>
  <si>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</si>
  <si>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</si>
  <si>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</si>
  <si>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</si>
  <si>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</si>
  <si>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</si>
  <si>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</si>
  <si>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</si>
  <si>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</si>
  <si>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</si>
  <si>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</si>
  <si>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</si>
  <si>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</si>
  <si>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</si>
  <si>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</si>
  <si>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</si>
  <si>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</si>
  <si>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</si>
  <si>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</si>
  <si>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</si>
  <si>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</si>
  <si>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</si>
  <si>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</si>
  <si>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</si>
  <si>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</si>
  <si>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</si>
  <si>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</si>
  <si>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</si>
  <si>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</si>
  <si>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</si>
  <si>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</si>
  <si>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</si>
  <si>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</si>
  <si>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</si>
  <si>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</si>
  <si>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</si>
  <si>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</si>
  <si>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</si>
  <si>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</si>
  <si>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</si>
  <si>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</si>
  <si>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</si>
  <si>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</si>
  <si>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</si>
  <si>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</si>
  <si>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</si>
  <si>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</si>
  <si>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</si>
  <si>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</si>
  <si>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</si>
  <si>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</si>
  <si>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</si>
  <si>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</si>
  <si>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</si>
  <si>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</si>
  <si>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</si>
  <si>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</si>
  <si>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</si>
  <si>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</si>
  <si>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</si>
  <si>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</si>
  <si>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</si>
  <si>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</si>
  <si>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</si>
  <si>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</si>
  <si>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</si>
  <si>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</si>
  <si>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</si>
  <si>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</si>
  <si>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</si>
  <si>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</si>
  <si>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</si>
  <si>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</si>
  <si>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</si>
  <si>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</si>
  <si>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</si>
  <si>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</si>
  <si>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</si>
  <si>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</si>
  <si>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</si>
  <si>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</si>
  <si>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</si>
  <si>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</si>
  <si>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</si>
  <si>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</si>
  <si>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</si>
  <si>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</si>
  <si>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</si>
  <si>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</si>
  <si>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</si>
  <si>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</si>
  <si>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</si>
  <si>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</si>
  <si>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</si>
  <si>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</si>
  <si>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</si>
  <si>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</si>
  <si>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</si>
  <si>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</si>
  <si>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</si>
  <si>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</si>
  <si>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</si>
  <si>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</si>
  <si>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</si>
  <si>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</si>
  <si>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</si>
  <si>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</si>
  <si>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</si>
  <si>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</si>
  <si>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</si>
  <si>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</si>
  <si>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</si>
  <si>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</si>
  <si>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</si>
  <si>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</si>
  <si>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</si>
  <si>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</si>
  <si>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</si>
  <si>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</si>
  <si>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</si>
  <si>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</si>
  <si>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</si>
  <si>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</si>
  <si>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</si>
  <si>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</si>
  <si>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</si>
  <si>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</si>
  <si>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</si>
  <si>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</si>
  <si>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</si>
  <si>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</si>
  <si>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</si>
  <si>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</si>
  <si>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</si>
  <si>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</si>
  <si>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</si>
  <si>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</si>
  <si>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</si>
  <si>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</si>
  <si>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</si>
  <si>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</si>
  <si>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</si>
  <si>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</si>
  <si>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</si>
  <si>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</si>
  <si>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</si>
  <si>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</si>
  <si>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</si>
  <si>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</si>
  <si>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</si>
  <si>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</si>
  <si>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</si>
  <si>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</si>
  <si>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</si>
  <si>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</si>
  <si>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</si>
  <si>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</si>
  <si>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</si>
  <si>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</si>
  <si>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</si>
  <si>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</si>
  <si>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</si>
  <si>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</si>
  <si>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</si>
  <si>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</si>
  <si>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</si>
  <si>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</si>
  <si>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</si>
  <si>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</si>
  <si>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</si>
  <si>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</si>
  <si>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</si>
  <si>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</si>
  <si>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</si>
  <si>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</si>
  <si>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</si>
  <si>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</si>
  <si>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</si>
  <si>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</si>
  <si>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</si>
  <si>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</si>
  <si>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</si>
  <si>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</si>
  <si>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</si>
  <si>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</si>
  <si>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</si>
  <si>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</si>
  <si>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</si>
  <si>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</si>
  <si>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</si>
  <si>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</si>
  <si>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</si>
  <si>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</si>
  <si>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</si>
  <si>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</si>
  <si>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</si>
  <si>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</si>
  <si>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</si>
  <si>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</si>
  <si>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</si>
  <si>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</si>
  <si>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</si>
  <si>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</si>
  <si>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</si>
  <si>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</si>
  <si>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</si>
  <si>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</si>
  <si>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</si>
  <si>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</si>
  <si>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</si>
  <si>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</si>
  <si>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</si>
  <si>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</si>
  <si>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</si>
  <si>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</si>
  <si>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</si>
  <si>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</si>
  <si>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</si>
  <si>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</si>
  <si>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</si>
  <si>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</si>
  <si>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</si>
  <si>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</si>
  <si>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</si>
  <si>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</si>
  <si>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</si>
  <si>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</si>
  <si>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</si>
  <si>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</si>
  <si>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</si>
  <si>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</si>
  <si>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</si>
  <si>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</si>
  <si>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</si>
  <si>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</si>
  <si>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</si>
  <si>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</si>
  <si>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</si>
  <si>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</si>
  <si>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</si>
  <si>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</si>
  <si>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</si>
  <si>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</si>
  <si>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</si>
  <si>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</si>
  <si>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</si>
  <si>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</si>
  <si>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</si>
  <si>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</si>
  <si>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</si>
  <si>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</si>
  <si>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</si>
  <si>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</si>
  <si>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</si>
  <si>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</si>
  <si>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</si>
  <si>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</si>
  <si>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</si>
  <si>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</si>
  <si>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</si>
  <si>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</si>
  <si>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</si>
  <si>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</si>
  <si>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</si>
  <si>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</si>
  <si>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</si>
  <si>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</si>
  <si>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</si>
  <si>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</si>
  <si>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</si>
  <si>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</si>
  <si>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</si>
  <si>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</si>
  <si>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</si>
  <si>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</si>
  <si>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</si>
  <si>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</si>
  <si>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</si>
  <si>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</si>
  <si>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</si>
  <si>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</si>
  <si>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</si>
  <si>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</si>
  <si>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</si>
  <si>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</si>
  <si>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</si>
  <si>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</si>
  <si>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</si>
  <si>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</si>
  <si>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</si>
  <si>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</si>
  <si>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</si>
  <si>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</si>
  <si>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</si>
  <si>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</si>
  <si>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</si>
  <si>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</si>
  <si>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</si>
  <si>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</si>
  <si>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</si>
  <si>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</si>
  <si>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</si>
  <si>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</si>
  <si>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</si>
  <si>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</si>
  <si>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</si>
  <si>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</si>
  <si>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</si>
  <si>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</si>
  <si>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</si>
  <si>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</si>
  <si>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</si>
  <si>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</si>
  <si>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</si>
  <si>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</si>
  <si>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</si>
  <si>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</si>
  <si>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</si>
  <si>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</si>
  <si>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</si>
  <si>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</si>
  <si>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</si>
  <si>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</si>
  <si>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</si>
  <si>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</si>
  <si>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</si>
  <si>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</si>
  <si>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</si>
  <si>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</si>
  <si>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</si>
  <si>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</si>
  <si>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</si>
  <si>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</si>
  <si>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</si>
  <si>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</si>
  <si>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</si>
  <si>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</si>
  <si>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</si>
  <si>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</si>
  <si>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</si>
  <si>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</si>
  <si>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</si>
  <si>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</si>
  <si>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</si>
  <si>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</si>
  <si>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</si>
  <si>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</si>
  <si>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</si>
  <si>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</si>
  <si>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</si>
  <si>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</si>
  <si>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</si>
  <si>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</si>
  <si>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</si>
  <si>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</si>
  <si>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</si>
  <si>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</si>
  <si>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</si>
  <si>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</si>
  <si>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</si>
  <si>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</si>
  <si>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</si>
  <si>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</si>
  <si>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</si>
  <si>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</si>
  <si>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</si>
  <si>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</si>
  <si>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</si>
  <si>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</si>
  <si>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</si>
  <si>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</si>
  <si>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</si>
  <si>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</si>
  <si>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</si>
  <si>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</si>
  <si>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</si>
  <si>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</si>
  <si>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</si>
  <si>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</si>
  <si>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</si>
  <si>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</si>
  <si>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</si>
  <si>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</si>
  <si>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</si>
  <si>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</si>
  <si>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</si>
  <si>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</si>
  <si>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</si>
  <si>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</si>
  <si>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</si>
  <si>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</si>
  <si>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</si>
  <si>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</si>
  <si>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</si>
  <si>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</si>
  <si>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</si>
  <si>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</si>
  <si>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</si>
  <si>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</si>
  <si>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</si>
  <si>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</si>
  <si>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</si>
  <si>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</si>
  <si>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</si>
  <si>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</si>
  <si>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</si>
  <si>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</si>
  <si>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</si>
  <si>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</si>
  <si>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</si>
  <si>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</si>
  <si>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</si>
  <si>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</si>
  <si>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</si>
  <si>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</si>
  <si>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</si>
  <si>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</si>
  <si>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</si>
  <si>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</si>
  <si>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</si>
  <si>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</si>
  <si>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</si>
  <si>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</si>
  <si>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</si>
  <si>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</si>
  <si>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</si>
  <si>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</si>
  <si>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</si>
  <si>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</si>
  <si>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</si>
  <si>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</si>
  <si>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</si>
  <si>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</si>
  <si>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</si>
  <si>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</si>
  <si>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</si>
  <si>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</si>
  <si>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</si>
  <si>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</si>
  <si>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</si>
  <si>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</si>
  <si>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</si>
  <si>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</si>
  <si>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</si>
  <si>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</si>
  <si>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</si>
  <si>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</si>
  <si>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</si>
  <si>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</si>
  <si>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</si>
  <si>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</si>
  <si>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</si>
  <si>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</si>
  <si>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</si>
  <si>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</si>
  <si>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</si>
  <si>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</si>
  <si>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</si>
  <si>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</si>
  <si>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</si>
  <si>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</si>
  <si>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</si>
  <si>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</si>
  <si>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</si>
  <si>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</si>
  <si>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</si>
  <si>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</si>
  <si>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</si>
  <si>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</si>
  <si>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</si>
  <si>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</si>
  <si>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</si>
  <si>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</si>
  <si>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</si>
  <si>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</si>
  <si>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</si>
  <si>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</si>
  <si>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</si>
  <si>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</si>
  <si>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</si>
  <si>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</si>
  <si>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</si>
  <si>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</si>
  <si>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</si>
  <si>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</si>
  <si>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</si>
  <si>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</si>
  <si>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</si>
  <si>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</si>
  <si>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</si>
  <si>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</si>
  <si>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</si>
  <si>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</si>
  <si>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</si>
  <si>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</si>
  <si>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</si>
  <si>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</si>
  <si>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</si>
  <si>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</si>
  <si>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</si>
  <si>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</si>
  <si>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</si>
  <si>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</si>
  <si>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</si>
  <si>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</si>
  <si>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</si>
  <si>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</si>
  <si>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</si>
  <si>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</si>
  <si>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</si>
  <si>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</si>
  <si>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</si>
  <si>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</si>
  <si>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</si>
  <si>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</si>
  <si>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</si>
  <si>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</si>
  <si>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</si>
  <si>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</si>
  <si>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</si>
  <si>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</si>
  <si>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</si>
  <si>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</si>
  <si>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</si>
  <si>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</si>
  <si>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</si>
  <si>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</si>
  <si>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</si>
  <si>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</si>
  <si>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</si>
  <si>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</si>
  <si>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</si>
  <si>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</si>
  <si>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</si>
  <si>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</si>
  <si>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</si>
  <si>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</si>
  <si>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</si>
  <si>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</si>
  <si>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</si>
  <si>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</si>
  <si>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</si>
  <si>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</si>
  <si>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</si>
  <si>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</si>
  <si>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</si>
  <si>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</si>
  <si>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</si>
  <si>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</si>
  <si>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</si>
  <si>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</si>
  <si>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</si>
  <si>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</si>
  <si>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</si>
  <si>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</si>
  <si>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</si>
  <si>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</si>
  <si>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</si>
  <si>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</si>
  <si>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</si>
  <si>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</si>
  <si>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</si>
  <si>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</si>
  <si>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</si>
  <si>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</si>
  <si>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</si>
  <si>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</si>
  <si>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</si>
  <si>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</si>
  <si>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</si>
  <si>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</si>
  <si>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</si>
  <si>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</si>
  <si>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</si>
  <si>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</si>
  <si>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</si>
  <si>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</si>
  <si>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</si>
  <si>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</si>
  <si>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</si>
  <si>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</si>
  <si>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</si>
  <si>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</si>
  <si>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</si>
  <si>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</si>
  <si>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</si>
  <si>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</si>
  <si>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</si>
  <si>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</si>
  <si>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</si>
  <si>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</si>
  <si>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</si>
  <si>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</si>
  <si>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</si>
  <si>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</si>
  <si>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</si>
  <si>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</si>
  <si>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</si>
  <si>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</si>
  <si>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</si>
  <si>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</si>
  <si>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</si>
  <si>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</si>
  <si>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</si>
  <si>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</si>
  <si>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</si>
  <si>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</si>
  <si>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</si>
  <si>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</si>
  <si>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</si>
  <si>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</si>
  <si>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</si>
  <si>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</si>
  <si>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</si>
  <si>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</si>
  <si>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</si>
  <si>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</si>
  <si>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</si>
  <si>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</si>
  <si>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</si>
  <si>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</si>
  <si>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</si>
  <si>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</si>
  <si>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</si>
  <si>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</si>
  <si>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</si>
  <si>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</si>
  <si>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</si>
  <si>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</si>
  <si>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</si>
  <si>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</si>
  <si>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</si>
  <si>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</si>
  <si>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</si>
  <si>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</si>
  <si>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</si>
  <si>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</si>
  <si>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</si>
  <si>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</si>
  <si>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</si>
  <si>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</si>
  <si>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</si>
  <si>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</si>
  <si>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</si>
  <si>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</si>
  <si>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</si>
  <si>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</si>
  <si>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</si>
  <si>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</si>
  <si>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</si>
  <si>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</si>
  <si>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</si>
  <si>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</si>
  <si>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</si>
  <si>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</si>
  <si>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</si>
  <si>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</si>
  <si>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</si>
  <si>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</si>
  <si>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</si>
  <si>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</si>
  <si>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</si>
  <si>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</si>
  <si>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</si>
  <si>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</si>
  <si>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</si>
  <si>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</si>
  <si>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</si>
  <si>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</si>
  <si>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</si>
  <si>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</si>
  <si>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</si>
  <si>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</si>
  <si>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</si>
  <si>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</si>
  <si>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</si>
  <si>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</si>
  <si>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</si>
  <si>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</si>
  <si>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</si>
  <si>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</si>
  <si>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</si>
  <si>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</si>
  <si>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</si>
  <si>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</si>
  <si>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</si>
  <si>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</si>
  <si>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</si>
  <si>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</si>
  <si>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</si>
  <si>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</si>
  <si>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</si>
  <si>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</si>
  <si>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</si>
  <si>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</si>
  <si>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</si>
  <si>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</si>
  <si>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</si>
  <si>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</si>
  <si>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</si>
  <si>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</si>
  <si>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</si>
  <si>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</si>
  <si>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</si>
  <si>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</si>
  <si>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</si>
  <si>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</si>
  <si>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</si>
  <si>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</si>
  <si>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</si>
  <si>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</si>
  <si>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</si>
  <si>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</si>
  <si>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</si>
  <si>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</si>
  <si>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</si>
  <si>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</si>
  <si>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</si>
  <si>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</si>
  <si>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</si>
  <si>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</si>
  <si>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</si>
  <si>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</si>
  <si>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</si>
  <si>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</si>
  <si>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</si>
  <si>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</si>
  <si>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</si>
  <si>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</si>
  <si>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</si>
  <si>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</si>
  <si>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</si>
  <si>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</si>
  <si>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</si>
  <si>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</si>
  <si>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</si>
  <si>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</si>
  <si>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</si>
  <si>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</si>
  <si>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</si>
  <si>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</si>
  <si>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</si>
  <si>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</si>
  <si>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</si>
  <si>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</si>
  <si>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</si>
  <si>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</si>
  <si>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</si>
  <si>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</si>
  <si>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</si>
  <si>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</si>
  <si>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</si>
  <si>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</si>
  <si>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</si>
  <si>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</si>
  <si>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</si>
  <si>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</si>
  <si>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</si>
  <si>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</si>
  <si>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</si>
  <si>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</si>
  <si>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</si>
  <si>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</si>
  <si>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</si>
  <si>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</si>
  <si>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</si>
  <si>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</si>
  <si>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</si>
  <si>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</si>
  <si>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</si>
  <si>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</si>
  <si>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</si>
  <si>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</si>
  <si>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</si>
  <si>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</si>
  <si>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</si>
  <si>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</si>
  <si>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</si>
  <si>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</si>
  <si>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</si>
  <si>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</si>
  <si>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</si>
  <si>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</si>
  <si>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</si>
  <si>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</si>
  <si>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</si>
  <si>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</si>
  <si>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</si>
  <si>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</si>
  <si>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</si>
  <si>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</si>
  <si>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</si>
  <si>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</si>
  <si>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</si>
  <si>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</si>
  <si>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</si>
  <si>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</si>
  <si>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</si>
  <si>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</si>
  <si>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</si>
  <si>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</si>
  <si>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</si>
  <si>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</si>
  <si>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</si>
  <si>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</si>
  <si>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</si>
  <si>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</si>
  <si>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</si>
  <si>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</si>
  <si>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</si>
  <si>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</si>
  <si>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</si>
  <si>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</si>
  <si>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</si>
  <si>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</si>
  <si>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</si>
  <si>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</si>
  <si>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</si>
  <si>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</si>
  <si>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</si>
  <si>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</si>
  <si>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</si>
  <si>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</si>
  <si>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</si>
  <si>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</si>
  <si>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</si>
  <si>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</si>
  <si>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</si>
  <si>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</si>
  <si>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</si>
  <si>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</si>
  <si>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</si>
  <si>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</si>
  <si>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</si>
  <si>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</si>
  <si>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</si>
  <si>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</si>
  <si>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</si>
  <si>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</si>
  <si>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</si>
  <si>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</si>
  <si>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</si>
  <si>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</si>
  <si>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</si>
  <si>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</si>
  <si>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</si>
  <si>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</si>
  <si>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</si>
  <si>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</si>
  <si>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</si>
  <si>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</si>
  <si>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</si>
  <si>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</si>
  <si>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</si>
  <si>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</si>
  <si>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</si>
  <si>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</si>
  <si>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</si>
  <si>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</si>
  <si>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</si>
  <si>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</si>
  <si>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</si>
  <si>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</si>
  <si>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</si>
  <si>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</si>
  <si>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</si>
  <si>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</si>
  <si>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</si>
  <si>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</si>
  <si>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</si>
  <si>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</si>
  <si>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</si>
  <si>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</si>
  <si>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</si>
  <si>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</si>
  <si>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</si>
  <si>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</si>
  <si>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</si>
  <si>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</si>
  <si>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</si>
  <si>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</si>
  <si>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</si>
  <si>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</si>
  <si>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</si>
  <si>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</si>
  <si>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</si>
  <si>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</si>
  <si>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</si>
  <si>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</si>
  <si>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</si>
  <si>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</si>
  <si>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</si>
  <si>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</si>
  <si>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</si>
  <si>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</si>
  <si>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</si>
  <si>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</si>
  <si>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</si>
  <si>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</si>
  <si>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</si>
  <si>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</si>
  <si>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</si>
  <si>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</si>
  <si>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</si>
  <si>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</si>
  <si>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</si>
  <si>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</si>
  <si>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</si>
  <si>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</si>
  <si>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</si>
  <si>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</si>
  <si>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</si>
  <si>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</si>
  <si>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</si>
  <si>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</si>
  <si>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</si>
  <si>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</si>
  <si>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</si>
  <si>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</si>
  <si>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</si>
  <si>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</si>
  <si>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</si>
  <si>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</si>
  <si>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</si>
  <si>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</si>
  <si>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</si>
  <si>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</si>
  <si>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</si>
  <si>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</si>
  <si>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</si>
  <si>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</si>
  <si>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</si>
  <si>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</si>
  <si>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</si>
  <si>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</si>
  <si>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</si>
  <si>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</si>
  <si>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</si>
  <si>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</si>
  <si>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</si>
  <si>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</si>
  <si>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</si>
  <si>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</si>
  <si>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</si>
  <si>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</si>
  <si>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</si>
  <si>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</si>
  <si>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</si>
  <si>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</si>
  <si>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</si>
  <si>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</si>
  <si>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</si>
  <si>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</si>
  <si>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</si>
  <si>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</si>
  <si>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</si>
  <si>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</si>
  <si>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</si>
  <si>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</si>
  <si>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</si>
  <si>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</si>
  <si>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</si>
  <si>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</si>
  <si>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</si>
  <si>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</si>
  <si>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</si>
  <si>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</si>
  <si>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</si>
  <si>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</si>
  <si>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</si>
  <si>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</si>
  <si>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</si>
  <si>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</si>
  <si>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</si>
  <si>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</si>
  <si>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</si>
  <si>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</si>
  <si>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</si>
  <si>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</si>
  <si>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</si>
  <si>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</si>
  <si>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</si>
  <si>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</si>
  <si>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</si>
  <si>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</si>
  <si>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</si>
  <si>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</si>
  <si>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</si>
  <si>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</si>
  <si>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</si>
  <si>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</si>
  <si>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</si>
  <si>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</si>
  <si>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</si>
  <si>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</si>
  <si>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</si>
  <si>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</si>
  <si>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</si>
  <si>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</si>
  <si>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</si>
  <si>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</si>
  <si>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</si>
  <si>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</si>
  <si>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</si>
  <si>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</si>
  <si>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</si>
  <si>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</si>
  <si>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</si>
  <si>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</si>
  <si>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</si>
  <si>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</si>
  <si>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</si>
  <si>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</si>
  <si>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</si>
  <si>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</si>
  <si>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</si>
  <si>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</si>
  <si>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</si>
  <si>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</si>
  <si>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</si>
  <si>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</si>
  <si>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</si>
  <si>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</si>
  <si>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</si>
  <si>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</si>
  <si>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</si>
  <si>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</si>
  <si>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</si>
  <si>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</si>
  <si>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</si>
  <si>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</si>
  <si>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</si>
  <si>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</si>
  <si>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</si>
  <si>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</si>
  <si>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</si>
  <si>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</si>
  <si>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</si>
  <si>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</si>
  <si>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</si>
  <si>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</si>
  <si>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</si>
  <si>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</si>
  <si>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</si>
  <si>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</si>
  <si>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</si>
  <si>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</si>
  <si>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</si>
  <si>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</si>
  <si>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</si>
  <si>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</si>
  <si>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</si>
  <si>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</si>
  <si>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</si>
  <si>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</si>
  <si>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</si>
  <si>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</si>
  <si>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</si>
  <si>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</si>
  <si>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</si>
  <si>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</si>
  <si>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</si>
  <si>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</si>
  <si>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</si>
  <si>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</si>
  <si>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</si>
  <si>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</si>
  <si>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</si>
  <si>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</si>
  <si>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</si>
  <si>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</si>
  <si>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</si>
  <si>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</si>
  <si>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</si>
  <si>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</si>
  <si>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</si>
  <si>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</si>
  <si>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</si>
  <si>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</si>
  <si>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</si>
  <si>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</si>
  <si>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</si>
  <si>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</si>
  <si>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</si>
  <si>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</si>
  <si>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</si>
  <si>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</si>
  <si>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</si>
  <si>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</si>
  <si>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</si>
  <si>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</si>
  <si>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</si>
  <si>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</si>
  <si>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</si>
  <si>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</si>
  <si>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</si>
  <si>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</si>
  <si>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</si>
  <si>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</si>
  <si>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</si>
  <si>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</si>
  <si>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</si>
  <si>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</si>
  <si>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</si>
  <si>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</si>
  <si>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</si>
  <si>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</si>
  <si>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</si>
  <si>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</si>
  <si>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</si>
  <si>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</si>
  <si>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</si>
  <si>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</si>
  <si>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</si>
  <si>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</si>
  <si>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</si>
  <si>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</si>
  <si>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</si>
  <si>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</si>
  <si>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</si>
  <si>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</si>
  <si>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</si>
  <si>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</si>
  <si>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</si>
  <si>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</si>
  <si>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</si>
  <si>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</si>
  <si>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</si>
  <si>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</si>
  <si>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</si>
  <si>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</si>
  <si>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</si>
  <si>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</si>
  <si>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</si>
  <si>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</si>
  <si>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</si>
  <si>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</si>
  <si>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</si>
  <si>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</si>
  <si>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</si>
  <si>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</si>
  <si>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</si>
  <si>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</si>
  <si>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</si>
  <si>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</si>
  <si>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</si>
  <si>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</si>
  <si>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</si>
  <si>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</si>
  <si>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</si>
  <si>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</si>
  <si>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</si>
  <si>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</si>
  <si>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</si>
  <si>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</si>
  <si>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</si>
  <si>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</si>
  <si>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</si>
  <si>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</si>
  <si>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</si>
  <si>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</si>
  <si>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</si>
  <si>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</si>
  <si>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</si>
  <si>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</si>
  <si>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</si>
  <si>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</si>
  <si>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</si>
  <si>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</si>
  <si>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</si>
  <si>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</si>
  <si>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</si>
  <si>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</si>
  <si>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</si>
  <si>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</si>
  <si>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</si>
  <si>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</si>
  <si>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</si>
  <si>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</si>
  <si>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</si>
  <si>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</si>
  <si>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</si>
  <si>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</si>
  <si>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</si>
  <si>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</si>
  <si>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</si>
  <si>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</si>
  <si>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</si>
  <si>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</si>
  <si>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</si>
  <si>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</si>
  <si>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</si>
  <si>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</si>
  <si>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</si>
  <si>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</si>
  <si>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</si>
  <si>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</si>
  <si>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</si>
  <si>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</si>
  <si>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</si>
  <si>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</si>
  <si>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</si>
  <si>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</si>
  <si>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</si>
  <si>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</si>
  <si>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</si>
  <si>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</si>
  <si>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</si>
  <si>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</si>
  <si>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</si>
  <si>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</si>
  <si>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</si>
  <si>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</si>
  <si>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</si>
  <si>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</si>
  <si>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</si>
  <si>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</si>
  <si>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</si>
  <si>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</si>
  <si>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</si>
  <si>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</si>
  <si>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</si>
  <si>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</si>
  <si>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</si>
  <si>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</si>
  <si>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</si>
  <si>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</si>
  <si>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</si>
  <si>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</si>
  <si>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</si>
  <si>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</si>
  <si>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</si>
  <si>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</si>
  <si>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</si>
  <si>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</si>
  <si>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</si>
  <si>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</si>
  <si>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</si>
  <si>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</si>
  <si>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</si>
  <si>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</si>
  <si>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</si>
  <si>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</si>
  <si>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</si>
  <si>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</si>
  <si>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</si>
  <si>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</si>
  <si>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</si>
  <si>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</si>
  <si>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</si>
  <si>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</si>
  <si>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</si>
  <si>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</si>
  <si>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</si>
  <si>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</si>
  <si>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</si>
  <si>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</si>
  <si>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</si>
  <si>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</si>
  <si>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</si>
  <si>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</si>
  <si>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</si>
  <si>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</si>
  <si>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</si>
  <si>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</si>
  <si>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</si>
  <si>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</si>
  <si>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</si>
  <si>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</si>
  <si>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</si>
  <si>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</si>
  <si>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</si>
  <si>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</si>
  <si>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</si>
  <si>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</si>
  <si>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</si>
  <si>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</si>
  <si>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</si>
  <si>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</si>
  <si>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</si>
  <si>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</si>
  <si>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</si>
  <si>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</si>
  <si>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</si>
  <si>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</si>
  <si>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</si>
  <si>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</si>
  <si>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</si>
  <si>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</si>
  <si>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</si>
  <si>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</si>
  <si>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</si>
  <si>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</si>
  <si>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</si>
  <si>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</si>
  <si>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</si>
  <si>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</si>
  <si>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</si>
  <si>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</si>
  <si>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</si>
  <si>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</si>
  <si>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</si>
  <si>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</si>
  <si>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</si>
  <si>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</si>
  <si>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</si>
  <si>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</si>
  <si>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</si>
  <si>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</si>
  <si>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</si>
  <si>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</si>
  <si>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</si>
  <si>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</si>
  <si>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</si>
  <si>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</si>
  <si>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</si>
  <si>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</si>
  <si>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</si>
  <si>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</si>
  <si>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</si>
  <si>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</si>
  <si>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</si>
  <si>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</si>
  <si>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</si>
  <si>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</si>
  <si>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</si>
  <si>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</si>
  <si>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</si>
  <si>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</si>
  <si>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</si>
  <si>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</si>
  <si>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</si>
  <si>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</si>
  <si>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</si>
  <si>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</si>
  <si>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</si>
  <si>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</si>
  <si>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</si>
  <si>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</si>
  <si>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</si>
  <si>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</si>
  <si>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</si>
  <si>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</si>
  <si>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</si>
  <si>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</si>
  <si>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</si>
  <si>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</si>
  <si>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</si>
  <si>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</si>
  <si>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</si>
  <si>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</si>
  <si>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</si>
  <si>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</si>
  <si>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</si>
  <si>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</si>
  <si>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</si>
  <si>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</si>
  <si>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</si>
  <si>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</si>
  <si>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</si>
  <si>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</si>
  <si>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</si>
  <si>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</si>
  <si>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</si>
  <si>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</si>
  <si>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</si>
  <si>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</si>
  <si>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</si>
  <si>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</si>
  <si>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</si>
  <si>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</si>
  <si>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</si>
  <si>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</si>
  <si>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</si>
  <si>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</si>
  <si>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</si>
  <si>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</si>
  <si>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</si>
  <si>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</si>
  <si>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</si>
  <si>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</si>
  <si>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</si>
  <si>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</si>
  <si>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</si>
  <si>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</si>
  <si>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</si>
  <si>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</si>
  <si>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</si>
  <si>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</si>
  <si>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</si>
  <si>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</si>
  <si>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</si>
  <si>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</si>
  <si>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</si>
  <si>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</si>
  <si>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</si>
  <si>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</si>
  <si>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</si>
  <si>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</si>
  <si>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</si>
  <si>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</si>
  <si>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</si>
  <si>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</si>
  <si>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</si>
  <si>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</si>
  <si>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</si>
  <si>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</si>
  <si>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</si>
  <si>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</si>
  <si>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</si>
  <si>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</si>
  <si>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</si>
  <si>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</si>
  <si>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</si>
  <si>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</si>
  <si>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</si>
  <si>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</si>
  <si>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</si>
  <si>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</si>
  <si>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</si>
  <si>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</si>
  <si>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</si>
  <si>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</si>
  <si>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</si>
  <si>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</si>
  <si>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</si>
  <si>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</si>
  <si>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</si>
  <si>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</si>
  <si>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</si>
  <si>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</si>
  <si>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</si>
  <si>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</si>
  <si>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</si>
  <si>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</si>
  <si>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</si>
  <si>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</si>
  <si>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</si>
  <si>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</si>
  <si>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</si>
  <si>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</si>
  <si>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</si>
  <si>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</si>
  <si>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</si>
  <si>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</si>
  <si>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</si>
  <si>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</si>
  <si>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</si>
  <si>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</si>
  <si>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</si>
  <si>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</si>
  <si>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</si>
  <si>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</si>
  <si>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</si>
  <si>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</si>
  <si>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</si>
  <si>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</si>
  <si>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</si>
  <si>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</si>
  <si>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</si>
  <si>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</si>
  <si>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</si>
  <si>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</si>
  <si>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</si>
  <si>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</si>
  <si>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</si>
  <si>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</si>
  <si>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</si>
  <si>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</si>
  <si>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</si>
  <si>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</si>
  <si>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</si>
  <si>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</si>
  <si>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</si>
  <si>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</si>
  <si>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</si>
  <si>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</si>
  <si>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</si>
  <si>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</si>
  <si>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</si>
  <si>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</si>
  <si>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</si>
  <si>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</si>
  <si>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</si>
  <si>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</si>
  <si>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</si>
  <si>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</si>
  <si>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</si>
  <si>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</si>
  <si>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</si>
  <si>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</si>
  <si>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</si>
  <si>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</si>
  <si>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</si>
  <si>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</si>
  <si>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</si>
  <si>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</si>
  <si>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</si>
  <si>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</si>
  <si>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</si>
  <si>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</si>
  <si>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</si>
  <si>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</si>
  <si>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</si>
  <si>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</si>
  <si>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</si>
  <si>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</si>
  <si>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</si>
  <si>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</si>
  <si>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</si>
  <si>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</si>
  <si>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</si>
  <si>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</si>
  <si>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</si>
  <si>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</si>
  <si>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</si>
  <si>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</si>
  <si>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</si>
  <si>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</si>
  <si>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</si>
  <si>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</si>
  <si>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</si>
  <si>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</si>
  <si>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</si>
  <si>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</si>
  <si>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</si>
  <si>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</si>
  <si>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</si>
  <si>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</si>
  <si>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</si>
  <si>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</si>
  <si>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</si>
  <si>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</si>
  <si>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</si>
  <si>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</si>
  <si>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</si>
  <si>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</si>
  <si>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</si>
  <si>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</si>
  <si>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</si>
  <si>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</si>
  <si>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</si>
  <si>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</si>
  <si>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</si>
  <si>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</si>
  <si>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</si>
  <si>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</si>
  <si>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</si>
  <si>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</si>
  <si>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</si>
  <si>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</si>
  <si>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</si>
  <si>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</si>
  <si>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</si>
  <si>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</si>
  <si>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</si>
  <si>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</si>
  <si>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</si>
  <si>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</si>
  <si>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</si>
  <si>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</si>
  <si>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</si>
  <si>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</si>
  <si>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</si>
  <si>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</si>
  <si>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</si>
  <si>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</si>
  <si>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</si>
  <si>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</si>
  <si>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</si>
  <si>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</si>
  <si>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</si>
  <si>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</si>
  <si>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</si>
  <si>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</si>
  <si>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</si>
  <si>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</si>
  <si>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</si>
  <si>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</si>
  <si>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</si>
  <si>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</si>
  <si>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</si>
  <si>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</si>
  <si>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</si>
  <si>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</si>
  <si>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</si>
  <si>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</si>
  <si>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</si>
  <si>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</si>
  <si>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</si>
  <si>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</si>
  <si>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</si>
  <si>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</si>
  <si>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</si>
  <si>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</si>
  <si>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</si>
  <si>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</si>
  <si>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</si>
  <si>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</si>
  <si>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</si>
  <si>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</si>
  <si>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</si>
  <si>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</si>
  <si>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</si>
  <si>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</si>
  <si>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</si>
  <si>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</si>
  <si>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</si>
  <si>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</si>
  <si>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</si>
  <si>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</si>
  <si>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</si>
  <si>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</si>
  <si>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</si>
  <si>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</si>
  <si>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</si>
  <si>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</si>
  <si>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</si>
  <si>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</si>
  <si>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</si>
  <si>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</si>
  <si>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</si>
  <si>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</si>
  <si>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</si>
  <si>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</si>
  <si>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</si>
  <si>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</si>
  <si>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</si>
  <si>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</si>
  <si>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</si>
  <si>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</si>
  <si>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</si>
  <si>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</si>
  <si>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</si>
  <si>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</si>
  <si>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</si>
  <si>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</si>
  <si>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</si>
  <si>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</si>
  <si>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</si>
  <si>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</si>
  <si>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</si>
  <si>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</si>
  <si>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</si>
  <si>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</si>
  <si>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</si>
  <si>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</si>
  <si>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</si>
  <si>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</si>
  <si>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</si>
  <si>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</si>
  <si>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</si>
  <si>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</si>
  <si>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</si>
  <si>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</si>
  <si>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</si>
  <si>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</si>
  <si>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</si>
  <si>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</si>
  <si>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</si>
  <si>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</si>
  <si>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</si>
  <si>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</si>
  <si>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</si>
  <si>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</si>
  <si>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</si>
  <si>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</si>
  <si>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</si>
  <si>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</si>
  <si>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</si>
  <si>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</si>
  <si>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</si>
  <si>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</si>
  <si>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</si>
  <si>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</si>
  <si>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</si>
  <si>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</si>
  <si>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</si>
  <si>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</si>
  <si>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</si>
  <si>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</si>
  <si>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</si>
  <si>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</si>
  <si>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</si>
  <si>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</si>
  <si>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</si>
  <si>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</si>
  <si>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</si>
  <si>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</si>
  <si>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</si>
  <si>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</si>
  <si>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</si>
  <si>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</si>
  <si>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</si>
  <si>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</si>
  <si>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</si>
  <si>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</si>
  <si>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</si>
  <si>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</si>
  <si>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</si>
  <si>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</si>
  <si>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</si>
  <si>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</si>
  <si>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</si>
  <si>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</si>
  <si>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</si>
  <si>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</si>
  <si>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</si>
  <si>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</si>
  <si>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</si>
  <si>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</si>
  <si>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</si>
  <si>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</si>
  <si>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</si>
  <si>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</si>
  <si>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</si>
  <si>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</si>
  <si>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</si>
  <si>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</si>
  <si>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</si>
  <si>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</si>
  <si>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</si>
  <si>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</si>
  <si>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</si>
  <si>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</si>
  <si>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</si>
  <si>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</si>
  <si>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</si>
  <si>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</si>
  <si>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</si>
  <si>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</si>
  <si>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</si>
  <si>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</si>
  <si>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</si>
  <si>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</si>
  <si>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</si>
  <si>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</si>
  <si>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</si>
  <si>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</si>
  <si>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</si>
  <si>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</si>
  <si>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</si>
  <si>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</si>
  <si>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</si>
  <si>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</si>
  <si>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</si>
  <si>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</si>
  <si>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</si>
  <si>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</si>
  <si>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</si>
  <si>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</si>
  <si>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</si>
  <si>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</si>
  <si>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</si>
  <si>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</si>
  <si>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</si>
  <si>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</si>
  <si>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</si>
  <si>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</si>
  <si>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</si>
  <si>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</si>
  <si>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</si>
  <si>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</si>
  <si>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</si>
  <si>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</si>
  <si>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</si>
  <si>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</si>
  <si>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</si>
  <si>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</si>
  <si>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</si>
  <si>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</si>
  <si>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</si>
  <si>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</si>
  <si>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</si>
  <si>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</si>
  <si>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</si>
  <si>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</si>
  <si>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</si>
  <si>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</si>
  <si>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</si>
  <si>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</si>
  <si>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</si>
  <si>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</si>
  <si>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</si>
  <si>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</si>
  <si>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</si>
  <si>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</si>
  <si>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</si>
  <si>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</si>
  <si>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</si>
  <si>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</si>
  <si>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</si>
  <si>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</si>
  <si>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</si>
  <si>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</si>
  <si>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</si>
  <si>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</si>
  <si>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</si>
  <si>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</si>
  <si>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</si>
  <si>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</si>
  <si>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</si>
  <si>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</si>
  <si>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</si>
  <si>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</si>
  <si>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</si>
  <si>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</si>
  <si>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</si>
  <si>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</si>
  <si>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</si>
  <si>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</si>
  <si>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</si>
  <si>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</si>
  <si>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</si>
  <si>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</si>
  <si>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</si>
  <si>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</si>
  <si>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</si>
  <si>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</si>
  <si>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</si>
  <si>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</si>
  <si>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</si>
  <si>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</si>
  <si>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</si>
  <si>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</si>
  <si>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</si>
  <si>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</si>
  <si>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</si>
  <si>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</si>
  <si>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</si>
  <si>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</si>
  <si>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</si>
  <si>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</si>
  <si>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</si>
  <si>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</si>
  <si>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</si>
  <si>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</si>
  <si>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</si>
  <si>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</si>
  <si>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</si>
  <si>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</si>
  <si>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</si>
  <si>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</si>
  <si>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</si>
  <si>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</si>
  <si>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</si>
  <si>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</si>
  <si>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</si>
  <si>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</si>
  <si>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</si>
  <si>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</si>
  <si>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</si>
  <si>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</si>
  <si>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</si>
  <si>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</si>
  <si>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</si>
  <si>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</si>
  <si>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</si>
  <si>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</si>
  <si>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</si>
  <si>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</si>
  <si>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</si>
  <si>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</si>
  <si>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</si>
  <si>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</si>
  <si>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</si>
  <si>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</si>
  <si>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</si>
  <si>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</si>
  <si>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</si>
  <si>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</si>
  <si>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</si>
  <si>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</si>
  <si>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</si>
  <si>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</si>
  <si>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</si>
  <si>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</si>
  <si>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</si>
  <si>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</si>
  <si>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</si>
  <si>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</si>
  <si>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</si>
  <si>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</si>
  <si>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</si>
  <si>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</si>
  <si>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</si>
  <si>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</si>
  <si>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</si>
  <si>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</si>
  <si>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</si>
  <si>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</si>
  <si>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</si>
  <si>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</si>
  <si>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</si>
  <si>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</si>
  <si>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</si>
  <si>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</si>
  <si>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</si>
  <si>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</si>
  <si>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</si>
  <si>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</si>
  <si>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</si>
  <si>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</si>
  <si>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</si>
  <si>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</si>
  <si>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</si>
  <si>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</si>
  <si>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</si>
  <si>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</si>
  <si>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</si>
  <si>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</si>
  <si>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</si>
  <si>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</si>
  <si>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</si>
  <si>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</si>
  <si>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</si>
  <si>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</si>
  <si>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</si>
  <si>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</si>
  <si>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</si>
  <si>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</si>
  <si>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</si>
  <si>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</si>
  <si>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</si>
  <si>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</si>
  <si>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</si>
  <si>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</si>
  <si>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</si>
  <si>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</si>
  <si>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</si>
  <si>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</si>
  <si>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</si>
  <si>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</si>
  <si>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</si>
  <si>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</si>
  <si>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</si>
  <si>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</si>
  <si>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</si>
  <si>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</si>
  <si>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</si>
  <si>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</si>
  <si>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</si>
  <si>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</si>
  <si>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</si>
  <si>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</si>
  <si>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</si>
  <si>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</si>
  <si>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</si>
  <si>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</si>
  <si>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</si>
  <si>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</si>
  <si>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</si>
  <si>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</si>
  <si>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</si>
  <si>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</si>
  <si>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</si>
  <si>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</si>
  <si>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</si>
  <si>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</si>
  <si>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</si>
  <si>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</si>
  <si>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</si>
  <si>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</si>
  <si>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</si>
  <si>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</si>
  <si>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</si>
  <si>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</si>
  <si>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</si>
  <si>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</si>
  <si>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</si>
  <si>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</si>
  <si>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</si>
  <si>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</si>
  <si>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</si>
  <si>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</si>
  <si>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</si>
  <si>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</si>
  <si>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</si>
  <si>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</si>
  <si>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</si>
  <si>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</si>
  <si>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</si>
  <si>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</si>
  <si>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</si>
  <si>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</si>
  <si>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</si>
  <si>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</si>
  <si>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</si>
  <si>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</si>
  <si>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</si>
  <si>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</si>
  <si>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</si>
  <si>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</si>
  <si>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</si>
  <si>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</si>
  <si>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</si>
  <si>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</si>
  <si>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</si>
  <si>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</si>
  <si>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</si>
  <si>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</si>
  <si>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</si>
  <si>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</si>
  <si>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</si>
  <si>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</si>
  <si>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</si>
  <si>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</si>
  <si>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</si>
  <si>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</si>
  <si>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</si>
  <si>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</si>
  <si>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</si>
  <si>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</si>
  <si>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</si>
  <si>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</si>
  <si>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</si>
  <si>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</si>
  <si>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</si>
  <si>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</si>
  <si>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</si>
  <si>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</si>
  <si>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</si>
  <si>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</si>
  <si>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</si>
  <si>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</si>
  <si>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</si>
  <si>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</si>
  <si>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</si>
  <si>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</si>
  <si>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</si>
  <si>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</si>
  <si>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</si>
  <si>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</si>
  <si>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</si>
  <si>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</si>
  <si>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</si>
  <si>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</si>
  <si>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</si>
  <si>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</si>
  <si>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</si>
  <si>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</si>
  <si>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</si>
  <si>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</si>
  <si>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</si>
  <si>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</si>
  <si>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</si>
  <si>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</si>
  <si>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</si>
  <si>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</si>
  <si>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</si>
  <si>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</si>
  <si>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</si>
  <si>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</si>
  <si>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</si>
  <si>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</si>
  <si>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</si>
  <si>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</si>
  <si>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</si>
  <si>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</si>
  <si>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</si>
  <si>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</si>
  <si>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</si>
  <si>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</si>
  <si>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</si>
  <si>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</si>
  <si>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</si>
  <si>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</si>
  <si>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</si>
  <si>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</si>
  <si>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</si>
  <si>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</si>
  <si>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</si>
  <si>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</si>
  <si>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</si>
  <si>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</si>
  <si>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</si>
  <si>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</si>
  <si>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</si>
  <si>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</si>
  <si>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</si>
  <si>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</si>
  <si>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</si>
  <si>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</si>
  <si>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</si>
  <si>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</si>
  <si>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</si>
  <si>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</si>
  <si>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</si>
  <si>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</si>
  <si>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</si>
  <si>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</si>
  <si>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</si>
  <si>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</si>
  <si>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</si>
  <si>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</si>
  <si>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</si>
  <si>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</si>
  <si>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</si>
  <si>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</si>
  <si>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</si>
  <si>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</si>
  <si>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</si>
  <si>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</si>
  <si>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</si>
  <si>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</si>
  <si>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</si>
  <si>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</si>
  <si>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</si>
  <si>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</si>
  <si>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</si>
  <si>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</si>
  <si>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</si>
  <si>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</si>
  <si>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</si>
  <si>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</si>
  <si>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</si>
  <si>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</si>
  <si>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</si>
  <si>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</si>
  <si>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</si>
  <si>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</si>
  <si>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</si>
  <si>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</si>
  <si>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</si>
  <si>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</si>
  <si>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</si>
  <si>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</si>
  <si>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</si>
  <si>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</si>
  <si>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</si>
  <si>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</si>
  <si>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</si>
  <si>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</si>
  <si>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</si>
  <si>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</si>
  <si>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</si>
  <si>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</si>
  <si>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</si>
  <si>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</si>
  <si>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</si>
  <si>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</si>
  <si>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</si>
  <si>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</si>
  <si>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</si>
  <si>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</si>
  <si>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</si>
  <si>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</si>
  <si>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</si>
  <si>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</si>
  <si>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</si>
  <si>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</si>
  <si>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</si>
  <si>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</si>
  <si>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</si>
  <si>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</si>
  <si>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</si>
  <si>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</si>
  <si>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</si>
  <si>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</si>
  <si>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</si>
  <si>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</si>
  <si>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</si>
  <si>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</si>
  <si>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</si>
  <si>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</si>
  <si>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</si>
  <si>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</si>
  <si>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</si>
  <si>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</si>
  <si>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</si>
  <si>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</si>
  <si>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</si>
  <si>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</si>
  <si>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</si>
  <si>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</si>
  <si>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</si>
  <si>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</si>
  <si>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</si>
  <si>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</si>
  <si>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</si>
  <si>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</si>
  <si>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</si>
  <si>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</si>
  <si>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</si>
  <si>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</si>
  <si>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</si>
  <si>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</si>
  <si>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</si>
  <si>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</si>
  <si>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</si>
  <si>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</si>
  <si>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</si>
  <si>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</si>
  <si>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</si>
  <si>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</si>
  <si>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</si>
  <si>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</si>
  <si>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</si>
  <si>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</si>
  <si>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</si>
  <si>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</si>
  <si>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</si>
  <si>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</si>
  <si>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</si>
  <si>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</si>
  <si>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</si>
  <si>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</si>
  <si>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</si>
  <si>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</si>
  <si>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</si>
  <si>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</si>
  <si>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</si>
  <si>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</si>
  <si>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</si>
  <si>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</si>
  <si>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</si>
  <si>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</si>
  <si>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</si>
  <si>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</si>
  <si>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</si>
  <si>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</si>
  <si>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</si>
  <si>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</si>
  <si>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</si>
  <si>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</si>
  <si>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</si>
  <si>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</si>
  <si>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</si>
  <si>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</si>
  <si>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</si>
  <si>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</si>
  <si>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</si>
  <si>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</si>
  <si>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</si>
  <si>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</si>
  <si>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</si>
  <si>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</si>
  <si>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</si>
  <si>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</si>
  <si>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</si>
  <si>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</si>
  <si>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</si>
  <si>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</si>
  <si>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</si>
  <si>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</si>
  <si>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</si>
  <si>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</si>
  <si>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</si>
  <si>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</si>
  <si>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</si>
  <si>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</si>
  <si>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</si>
  <si>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</si>
  <si>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</si>
  <si>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</si>
  <si>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</si>
  <si>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</si>
  <si>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</si>
  <si>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</si>
  <si>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</si>
  <si>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</si>
  <si>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</si>
  <si>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</si>
  <si>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</si>
  <si>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</si>
  <si>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</si>
  <si>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</si>
  <si>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</si>
  <si>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</si>
  <si>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</si>
  <si>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</si>
  <si>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</si>
  <si>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</si>
  <si>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</si>
  <si>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</si>
  <si>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</si>
  <si>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</si>
  <si>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</si>
  <si>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</si>
  <si>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</si>
  <si>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</si>
  <si>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</si>
  <si>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</si>
  <si>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</si>
  <si>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</si>
  <si>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</si>
  <si>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</si>
  <si>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</si>
  <si>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</si>
  <si>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</si>
  <si>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</si>
  <si>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</si>
  <si>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</si>
  <si>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</si>
  <si>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</si>
  <si>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</si>
  <si>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</si>
  <si>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</si>
  <si>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</si>
  <si>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</si>
  <si>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</si>
  <si>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</si>
  <si>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</si>
  <si>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</si>
  <si>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</si>
  <si>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</si>
  <si>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</si>
  <si>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</si>
  <si>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</si>
  <si>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</si>
  <si>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</si>
  <si>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</si>
  <si>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</si>
  <si>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</si>
  <si>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</si>
  <si>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</si>
  <si>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</si>
  <si>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</si>
  <si>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</si>
  <si>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</si>
  <si>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</si>
  <si>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</si>
  <si>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</si>
  <si>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</si>
  <si>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</si>
  <si>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</si>
  <si>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</si>
  <si>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</si>
  <si>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</si>
  <si>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</si>
  <si>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</si>
  <si>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</si>
  <si>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</si>
  <si>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</si>
  <si>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</si>
  <si>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</si>
  <si>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</si>
  <si>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</si>
  <si>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</si>
  <si>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</si>
  <si>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</si>
  <si>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</si>
  <si>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</si>
  <si>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</si>
  <si>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</si>
  <si>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</si>
  <si>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</si>
  <si>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</si>
  <si>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</si>
  <si>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</si>
  <si>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</si>
  <si>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</si>
  <si>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</si>
  <si>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</si>
  <si>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</si>
  <si>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</si>
  <si>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</si>
  <si>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</si>
  <si>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</si>
  <si>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</si>
  <si>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</si>
  <si>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</si>
  <si>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</si>
  <si>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</si>
  <si>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</si>
  <si>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</si>
  <si>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</si>
  <si>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</si>
  <si>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</si>
  <si>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</si>
  <si>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</si>
  <si>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</si>
  <si>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</si>
  <si>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</si>
  <si>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</si>
  <si>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</si>
  <si>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</si>
  <si>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</si>
  <si>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</si>
  <si>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</si>
  <si>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</si>
  <si>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</si>
  <si>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</si>
  <si>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</si>
  <si>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</si>
  <si>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</si>
  <si>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</si>
  <si>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</si>
  <si>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</si>
  <si>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</si>
  <si>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</si>
  <si>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</si>
  <si>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</si>
  <si>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</si>
  <si>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</si>
  <si>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</si>
  <si>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</si>
  <si>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</si>
  <si>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</si>
  <si>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</si>
  <si>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</si>
  <si>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</si>
  <si>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</si>
  <si>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</si>
  <si>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</si>
  <si>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</si>
  <si>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</si>
  <si>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</si>
  <si>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</si>
  <si>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</si>
  <si>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</si>
  <si>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</si>
  <si>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</si>
  <si>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</si>
  <si>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</si>
  <si>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</si>
  <si>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</si>
  <si>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</si>
  <si>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</si>
  <si>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</si>
  <si>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</si>
  <si>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</si>
  <si>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</si>
  <si>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</si>
  <si>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</si>
  <si>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</si>
  <si>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</si>
  <si>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</si>
  <si>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</si>
  <si>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</si>
  <si>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</si>
  <si>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</si>
  <si>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</si>
  <si>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</si>
  <si>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</si>
  <si>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</si>
  <si>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</si>
  <si>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</si>
  <si>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</si>
  <si>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</si>
  <si>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</si>
  <si>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</si>
  <si>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</si>
  <si>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</si>
  <si>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</si>
  <si>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</si>
  <si>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</si>
  <si>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</si>
  <si>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</si>
  <si>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</si>
  <si>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</si>
  <si>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</si>
  <si>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</si>
  <si>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</si>
  <si>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</si>
  <si>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</si>
  <si>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</si>
  <si>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</si>
  <si>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</si>
  <si>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</si>
  <si>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</si>
  <si>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</si>
  <si>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</si>
  <si>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</si>
  <si>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</si>
  <si>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</si>
  <si>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</si>
  <si>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</si>
  <si>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</si>
  <si>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</si>
  <si>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</si>
  <si>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</si>
  <si>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</si>
  <si>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</si>
  <si>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</si>
  <si>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</si>
  <si>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</si>
  <si>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</si>
  <si>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</si>
  <si>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</si>
  <si>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</si>
  <si>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</si>
  <si>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</si>
  <si>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</si>
  <si>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</si>
  <si>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</si>
  <si>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</si>
  <si>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</si>
  <si>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</si>
  <si>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</si>
  <si>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</si>
  <si>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</si>
  <si>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</si>
  <si>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</si>
  <si>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</si>
  <si>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</si>
  <si>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</si>
  <si>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</si>
  <si>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</si>
  <si>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</si>
  <si>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</si>
  <si>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</si>
  <si>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</si>
  <si>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</si>
  <si>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</si>
  <si>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</si>
  <si>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</si>
  <si>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</si>
  <si>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</si>
  <si>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</si>
  <si>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</si>
  <si>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</si>
  <si>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</si>
  <si>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</si>
  <si>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</si>
  <si>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</si>
  <si>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</si>
  <si>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</si>
  <si>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</si>
  <si>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</si>
  <si>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</si>
  <si>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</si>
  <si>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</si>
  <si>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</si>
  <si>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</si>
  <si>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</si>
  <si>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</si>
  <si>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</si>
  <si>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</si>
  <si>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</si>
  <si>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</si>
  <si>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</si>
  <si>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</si>
  <si>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</si>
  <si>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</si>
  <si>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</si>
  <si>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</si>
  <si>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</si>
  <si>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</si>
  <si>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</si>
  <si>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</si>
  <si>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</si>
  <si>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</si>
  <si>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</si>
  <si>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</si>
  <si>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</si>
  <si>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</si>
  <si>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</si>
  <si>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</si>
  <si>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</si>
  <si>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</si>
  <si>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</si>
  <si>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</si>
  <si>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</si>
  <si>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</si>
  <si>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</si>
  <si>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</si>
  <si>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</si>
  <si>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</si>
  <si>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</si>
  <si>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</si>
  <si>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</si>
  <si>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</si>
  <si>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</si>
  <si>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</si>
  <si>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</si>
  <si>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</si>
  <si>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</si>
  <si>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</si>
  <si>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</si>
  <si>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</si>
  <si>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</si>
  <si>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</si>
  <si>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</si>
  <si>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</si>
  <si>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</si>
  <si>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</si>
  <si>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</si>
  <si>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</si>
  <si>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</si>
  <si>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</si>
  <si>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</si>
  <si>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</si>
  <si>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</si>
  <si>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</si>
  <si>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</si>
  <si>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</si>
  <si>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</si>
  <si>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</si>
  <si>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</si>
  <si>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</si>
  <si>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</si>
  <si>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</si>
  <si>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</si>
  <si>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</si>
  <si>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</si>
  <si>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</si>
  <si>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</si>
  <si>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</si>
  <si>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</si>
  <si>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</si>
  <si>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</si>
  <si>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</si>
  <si>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</si>
  <si>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</si>
  <si>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</si>
  <si>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</si>
  <si>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</si>
  <si>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</si>
  <si>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</si>
  <si>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</si>
  <si>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</si>
  <si>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</si>
  <si>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</si>
  <si>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</si>
  <si>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</si>
  <si>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</si>
  <si>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</si>
  <si>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</si>
  <si>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</si>
  <si>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</si>
  <si>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</si>
  <si>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</si>
  <si>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</si>
  <si>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</si>
  <si>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</si>
  <si>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</si>
  <si>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</si>
  <si>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</si>
  <si>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</si>
  <si>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</si>
  <si>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</si>
  <si>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</si>
  <si>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</si>
  <si>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</si>
  <si>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</si>
  <si>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</si>
  <si>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</si>
  <si>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</si>
  <si>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</si>
  <si>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</si>
  <si>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</si>
  <si>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</si>
  <si>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</si>
  <si>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</si>
  <si>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</si>
  <si>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</si>
  <si>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</si>
  <si>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</si>
  <si>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</si>
  <si>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</si>
  <si>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</si>
  <si>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</si>
  <si>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</si>
  <si>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</si>
  <si>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</si>
  <si>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</si>
  <si>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</si>
  <si>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</si>
  <si>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</si>
  <si>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</si>
  <si>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</si>
  <si>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</si>
  <si>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</si>
  <si>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</si>
  <si>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</si>
  <si>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</si>
  <si>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</si>
  <si>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</si>
  <si>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</si>
  <si>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</si>
  <si>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</si>
  <si>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</si>
  <si>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</si>
  <si>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</si>
  <si>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</si>
  <si>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</si>
  <si>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</si>
  <si>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</si>
  <si>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</si>
  <si>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</si>
  <si>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</si>
  <si>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</si>
  <si>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</si>
  <si>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</si>
  <si>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</si>
  <si>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</si>
  <si>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</si>
  <si>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</si>
  <si>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</si>
  <si>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</si>
  <si>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</si>
  <si>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</si>
  <si>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</si>
  <si>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</si>
  <si>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</si>
  <si>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</si>
  <si>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</si>
  <si>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</si>
  <si>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</si>
  <si>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</si>
  <si>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</si>
  <si>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</si>
  <si>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</si>
  <si>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</si>
  <si>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</si>
  <si>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</si>
  <si>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</si>
  <si>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</si>
  <si>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</si>
  <si>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</si>
  <si>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</si>
  <si>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</si>
  <si>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</si>
  <si>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</si>
  <si>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</si>
  <si>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</si>
  <si>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</si>
  <si>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</si>
  <si>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</si>
  <si>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</si>
  <si>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</si>
  <si>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</si>
  <si>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</si>
  <si>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</si>
  <si>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</si>
  <si>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</si>
  <si>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</si>
  <si>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</si>
  <si>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</si>
  <si>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</si>
  <si>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</si>
  <si>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</si>
  <si>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</si>
  <si>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</si>
  <si>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</si>
  <si>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</si>
  <si>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</si>
  <si>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</si>
  <si>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</si>
  <si>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</si>
  <si>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</si>
  <si>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</si>
  <si>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</si>
  <si>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</si>
  <si>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</si>
  <si>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</si>
  <si>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</si>
  <si>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</si>
  <si>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</si>
  <si>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</si>
  <si>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</si>
  <si>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</si>
  <si>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</si>
  <si>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</si>
  <si>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</si>
  <si>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</si>
  <si>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</si>
  <si>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</si>
  <si>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</si>
  <si>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</si>
  <si>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</si>
  <si>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</si>
  <si>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</si>
  <si>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</si>
  <si>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</si>
  <si>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</si>
  <si>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</si>
  <si>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</si>
  <si>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</si>
  <si>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</si>
  <si>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</si>
  <si>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</si>
  <si>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</si>
  <si>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</si>
  <si>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</si>
  <si>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</si>
  <si>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</si>
  <si>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</si>
  <si>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</si>
  <si>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</si>
  <si>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</si>
  <si>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</si>
  <si>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</si>
  <si>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</si>
  <si>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</si>
  <si>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</si>
  <si>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</si>
  <si>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</si>
  <si>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</si>
  <si>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</si>
  <si>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</si>
  <si>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</si>
  <si>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</si>
  <si>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</si>
  <si>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</si>
  <si>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</si>
  <si>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</si>
  <si>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</si>
  <si>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</si>
  <si>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</si>
  <si>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</si>
  <si>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</si>
  <si>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</si>
  <si>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</si>
  <si>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</si>
  <si>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</si>
  <si>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</si>
  <si>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</si>
  <si>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</si>
  <si>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</si>
  <si>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</si>
  <si>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</si>
  <si>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</si>
  <si>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</si>
  <si>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</si>
  <si>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</si>
  <si>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</si>
  <si>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</si>
  <si>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</si>
  <si>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</si>
  <si>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</si>
  <si>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</si>
  <si>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</si>
  <si>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</si>
  <si>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</si>
  <si>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</si>
  <si>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</si>
  <si>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</si>
  <si>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</si>
  <si>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</si>
  <si>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</si>
  <si>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</si>
  <si>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</si>
  <si>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</si>
  <si>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</si>
  <si>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</si>
  <si>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</si>
  <si>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</si>
  <si>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</si>
  <si>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</si>
  <si>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</si>
  <si>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</si>
  <si>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</si>
  <si>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</si>
  <si>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</si>
  <si>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</si>
  <si>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</si>
  <si>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</si>
  <si>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</si>
  <si>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</si>
  <si>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</si>
  <si>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</si>
  <si>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</si>
  <si>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</si>
  <si>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</si>
  <si>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</si>
  <si>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</si>
  <si>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</si>
  <si>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</si>
  <si>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</si>
  <si>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</si>
  <si>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</si>
  <si>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</si>
  <si>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</si>
  <si>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</si>
  <si>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</si>
  <si>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</si>
  <si>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</si>
  <si>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</si>
  <si>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</si>
  <si>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</si>
  <si>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</si>
  <si>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</si>
  <si>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</si>
  <si>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</si>
  <si>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</si>
  <si>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</si>
  <si>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</si>
  <si>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</si>
  <si>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</si>
  <si>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</si>
  <si>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</si>
  <si>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</si>
  <si>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</si>
  <si>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</si>
  <si>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</si>
  <si>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</si>
  <si>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</si>
  <si>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</si>
  <si>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</si>
  <si>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</si>
  <si>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</si>
  <si>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</si>
  <si>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</si>
  <si>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</si>
  <si>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</si>
  <si>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</si>
  <si>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</si>
  <si>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</si>
  <si>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</si>
  <si>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</si>
  <si>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</si>
  <si>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</si>
  <si>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</si>
  <si>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</si>
  <si>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</si>
  <si>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</si>
  <si>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</si>
  <si>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</si>
  <si>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</si>
  <si>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</si>
  <si>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</si>
  <si>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</si>
  <si>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</si>
  <si>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</si>
  <si>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</si>
  <si>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</si>
  <si>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</si>
  <si>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</si>
  <si>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</si>
  <si>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</si>
  <si>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</si>
  <si>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</si>
  <si>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</si>
  <si>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</si>
  <si>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</si>
  <si>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</si>
  <si>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</si>
  <si>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</si>
  <si>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</si>
  <si>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</si>
  <si>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</si>
  <si>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</si>
  <si>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</si>
  <si>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</si>
  <si>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</si>
  <si>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</si>
  <si>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</si>
  <si>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</si>
  <si>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</si>
  <si>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</si>
  <si>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</si>
  <si>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</si>
  <si>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</si>
  <si>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</si>
  <si>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</si>
  <si>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</si>
  <si>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</si>
  <si>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</si>
  <si>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</si>
  <si>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</si>
  <si>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</si>
  <si>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</si>
  <si>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</si>
  <si>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</si>
  <si>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</si>
  <si>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</si>
  <si>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</si>
  <si>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</si>
  <si>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</si>
  <si>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</si>
  <si>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</si>
  <si>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</si>
  <si>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</si>
  <si>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</si>
  <si>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</si>
  <si>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</si>
  <si>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</si>
  <si>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</si>
  <si>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</si>
  <si>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</si>
  <si>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</si>
  <si>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</si>
  <si>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</si>
  <si>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</si>
  <si>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</si>
  <si>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</si>
  <si>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</si>
  <si>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</si>
  <si>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</si>
  <si>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</si>
  <si>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</si>
  <si>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</si>
  <si>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</si>
  <si>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</si>
  <si>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</si>
  <si>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</si>
  <si>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</si>
  <si>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</si>
  <si>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</si>
  <si>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</si>
  <si>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</si>
  <si>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</si>
  <si>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</si>
  <si>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</si>
  <si>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</si>
  <si>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</si>
  <si>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</si>
  <si>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</si>
  <si>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</si>
  <si>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</si>
  <si>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</si>
  <si>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</si>
  <si>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</si>
  <si>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</si>
  <si>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</si>
  <si>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</si>
  <si>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</si>
  <si>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</si>
  <si>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</si>
  <si>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</si>
  <si>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</si>
  <si>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</si>
  <si>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</si>
  <si>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</si>
  <si>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</si>
  <si>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</si>
  <si>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</si>
  <si>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</si>
  <si>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</si>
  <si>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</si>
  <si>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</si>
  <si>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</si>
  <si>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</si>
  <si>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</si>
  <si>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</si>
  <si>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</si>
  <si>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</si>
  <si>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</si>
  <si>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</si>
  <si>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</si>
  <si>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</si>
  <si>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</si>
  <si>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</si>
  <si>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</si>
  <si>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</si>
  <si>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</si>
  <si>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</si>
  <si>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</si>
  <si>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</si>
  <si>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</si>
  <si>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</si>
  <si>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</si>
  <si>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</si>
  <si>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</si>
  <si>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</si>
  <si>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</si>
  <si>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</si>
  <si>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</si>
  <si>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</si>
  <si>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</si>
  <si>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</si>
  <si>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</si>
  <si>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</si>
  <si>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</si>
  <si>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</si>
  <si>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</si>
  <si>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</si>
  <si>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</si>
  <si>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</si>
  <si>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</si>
  <si>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</si>
  <si>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</si>
  <si>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</si>
  <si>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</si>
  <si>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</si>
  <si>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</si>
  <si>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</si>
  <si>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</si>
  <si>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</si>
  <si>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</si>
  <si>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</si>
  <si>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</si>
  <si>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</si>
  <si>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</si>
  <si>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</si>
  <si>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</si>
  <si>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</si>
  <si>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</si>
  <si>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</si>
  <si>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</si>
  <si>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</si>
  <si>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</si>
  <si>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</si>
  <si>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</si>
  <si>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</si>
  <si>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</si>
  <si>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</si>
  <si>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</si>
  <si>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</si>
  <si>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</si>
  <si>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</si>
  <si>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</si>
  <si>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</si>
  <si>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</si>
  <si>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</si>
  <si>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</si>
  <si>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</si>
  <si>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</si>
  <si>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</si>
  <si>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</si>
  <si>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</si>
  <si>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</si>
  <si>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</si>
  <si>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</si>
  <si>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</si>
  <si>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</si>
  <si>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</si>
  <si>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</si>
  <si>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</si>
  <si>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</si>
  <si>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</si>
  <si>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</si>
  <si>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</si>
  <si>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</si>
  <si>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</si>
  <si>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</si>
  <si>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</si>
  <si>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</si>
  <si>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</si>
  <si>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</si>
  <si>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</si>
  <si>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</si>
  <si>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</si>
  <si>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</si>
  <si>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</si>
  <si>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</si>
  <si>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</si>
  <si>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</si>
  <si>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</si>
  <si>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</si>
  <si>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</si>
  <si>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</si>
  <si>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</si>
  <si>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</si>
  <si>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</si>
  <si>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</si>
  <si>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</si>
  <si>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</si>
  <si>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</si>
  <si>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</si>
  <si>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</si>
  <si>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</si>
  <si>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</si>
  <si>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</si>
  <si>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</si>
  <si>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</si>
  <si>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</si>
  <si>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</si>
  <si>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</si>
  <si>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</si>
  <si>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</si>
  <si>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</si>
  <si>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</si>
  <si>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</si>
  <si>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</si>
  <si>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</si>
  <si>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</si>
  <si>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</si>
  <si>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</si>
  <si>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</si>
  <si>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</si>
  <si>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</si>
  <si>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</si>
  <si>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</si>
  <si>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</si>
  <si>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</si>
  <si>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</si>
  <si>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</si>
  <si>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</si>
  <si>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</si>
  <si>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</si>
  <si>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</si>
  <si>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</si>
  <si>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</si>
  <si>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</si>
  <si>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</si>
  <si>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</si>
  <si>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</si>
  <si>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</si>
  <si>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</si>
  <si>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</si>
  <si>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</si>
  <si>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</si>
  <si>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</si>
  <si>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</si>
  <si>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</si>
  <si>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</si>
  <si>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</si>
  <si>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</si>
  <si>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</si>
  <si>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</si>
  <si>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</si>
  <si>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</si>
  <si>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</si>
  <si>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</si>
  <si>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</si>
  <si>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</si>
  <si>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</si>
  <si>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</si>
  <si>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</si>
  <si>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</si>
  <si>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</si>
  <si>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</si>
  <si>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</si>
  <si>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</si>
  <si>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</si>
  <si>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</si>
  <si>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</si>
  <si>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</si>
  <si>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</si>
  <si>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</si>
  <si>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</si>
  <si>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</si>
  <si>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</si>
  <si>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</si>
  <si>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</si>
  <si>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</si>
  <si>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</si>
  <si>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</si>
  <si>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</si>
  <si>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</si>
  <si>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</si>
  <si>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</si>
  <si>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</si>
  <si>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</si>
  <si>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</si>
  <si>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</si>
  <si>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</si>
  <si>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</si>
  <si>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</si>
  <si>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</si>
  <si>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</si>
  <si>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</si>
  <si>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</si>
  <si>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</si>
  <si>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</si>
  <si>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</si>
  <si>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</si>
  <si>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</si>
  <si>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</si>
  <si>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</si>
  <si>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</si>
  <si>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</si>
  <si>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</si>
  <si>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</si>
  <si>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</si>
  <si>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</si>
  <si>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</si>
  <si>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</si>
  <si>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</si>
  <si>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</si>
  <si>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</si>
  <si>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</si>
  <si>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</si>
  <si>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</si>
  <si>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</si>
  <si>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</si>
  <si>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</si>
  <si>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</si>
  <si>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</si>
  <si>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</si>
  <si>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</si>
  <si>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</si>
  <si>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</si>
  <si>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</si>
  <si>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</si>
  <si>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</si>
  <si>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</si>
  <si>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</si>
  <si>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</si>
  <si>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</si>
  <si>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</si>
  <si>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</si>
  <si>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</si>
  <si>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</si>
  <si>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</si>
  <si>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</si>
  <si>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</si>
  <si>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</si>
  <si>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</si>
  <si>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</si>
  <si>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</si>
  <si>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</si>
  <si>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</si>
  <si>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</si>
  <si>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</si>
  <si>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</si>
  <si>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</si>
  <si>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</si>
  <si>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</si>
  <si>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</si>
  <si>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</si>
  <si>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</si>
  <si>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</si>
  <si>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</si>
  <si>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</si>
  <si>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</si>
  <si>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</si>
  <si>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</si>
  <si>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</si>
  <si>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</si>
  <si>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</si>
  <si>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</si>
  <si>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</si>
  <si>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</si>
  <si>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</si>
  <si>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</si>
  <si>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</si>
  <si>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</si>
  <si>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</si>
  <si>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</si>
  <si>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</si>
  <si>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</si>
  <si>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</si>
  <si>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</si>
  <si>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</si>
  <si>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</si>
  <si>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</si>
  <si>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</si>
  <si>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</si>
  <si>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</si>
  <si>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</si>
  <si>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</si>
  <si>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</si>
  <si>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</si>
  <si>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</si>
  <si>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</si>
  <si>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</si>
  <si>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</si>
  <si>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</si>
  <si>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</si>
  <si>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</si>
  <si>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</si>
  <si>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</si>
  <si>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</si>
  <si>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</si>
  <si>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</si>
  <si>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</si>
  <si>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</si>
  <si>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</si>
  <si>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</si>
  <si>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</si>
  <si>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</si>
  <si>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</si>
  <si>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</si>
  <si>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</si>
  <si>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</si>
  <si>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</si>
  <si>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</si>
  <si>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</si>
  <si>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</si>
  <si>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</si>
  <si>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</si>
  <si>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</si>
  <si>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</si>
  <si>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</si>
  <si>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</si>
  <si>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</si>
  <si>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</si>
  <si>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</si>
  <si>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</si>
  <si>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</si>
  <si>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</si>
  <si>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</si>
  <si>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</si>
  <si>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</si>
  <si>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</si>
  <si>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</si>
  <si>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</si>
  <si>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</si>
  <si>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</si>
  <si>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</si>
  <si>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</si>
  <si>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</si>
  <si>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</si>
  <si>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</si>
  <si>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</si>
  <si>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</si>
  <si>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</si>
  <si>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</si>
  <si>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</si>
  <si>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</si>
  <si>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</si>
  <si>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</si>
  <si>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</si>
  <si>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</si>
  <si>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</si>
  <si>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</si>
  <si>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</si>
  <si>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</si>
  <si>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</si>
  <si>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</si>
  <si>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</si>
  <si>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</si>
  <si>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</si>
  <si>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</si>
  <si>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</si>
  <si>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</si>
  <si>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</si>
  <si>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</si>
  <si>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</si>
  <si>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</si>
  <si>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</si>
  <si>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</si>
  <si>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</si>
  <si>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</si>
  <si>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</si>
  <si>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</si>
  <si>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</si>
  <si>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</si>
  <si>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</si>
  <si>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</si>
  <si>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</si>
  <si>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</si>
  <si>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</si>
  <si>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</si>
  <si>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</si>
  <si>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</si>
  <si>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</si>
  <si>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</si>
  <si>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</si>
  <si>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</si>
  <si>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</si>
  <si>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</si>
  <si>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</si>
  <si>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</si>
  <si>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</si>
  <si>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</si>
  <si>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</si>
  <si>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</si>
  <si>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</si>
  <si>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</si>
  <si>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</si>
  <si>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</si>
  <si>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</si>
  <si>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</si>
  <si>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</si>
  <si>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</si>
  <si>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</si>
  <si>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</si>
  <si>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</si>
  <si>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</si>
  <si>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</si>
  <si>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</si>
  <si>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</si>
  <si>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</si>
  <si>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</si>
  <si>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</si>
  <si>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</si>
  <si>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</si>
  <si>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</si>
  <si>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</si>
  <si>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</si>
  <si>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</si>
  <si>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</si>
  <si>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</si>
  <si>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</si>
  <si>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</si>
  <si>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</si>
  <si>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</si>
  <si>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</si>
  <si>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</si>
  <si>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</si>
  <si>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</si>
  <si>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</si>
  <si>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</si>
  <si>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</si>
  <si>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</si>
  <si>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</si>
  <si>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</si>
  <si>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</si>
  <si>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</si>
  <si>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</si>
  <si>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</si>
  <si>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</si>
  <si>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</si>
  <si>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</si>
  <si>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</si>
  <si>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</si>
  <si>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</si>
  <si>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</si>
  <si>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</si>
  <si>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</si>
  <si>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</si>
  <si>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</si>
  <si>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</si>
  <si>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</si>
  <si>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</si>
  <si>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</si>
  <si>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</si>
  <si>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</si>
  <si>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</si>
  <si>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</si>
  <si>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</si>
  <si>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</si>
  <si>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</si>
  <si>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</si>
  <si>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</si>
  <si>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</si>
  <si>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</si>
  <si>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</si>
  <si>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</si>
  <si>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</si>
  <si>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</si>
  <si>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</si>
  <si>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</si>
  <si>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</si>
  <si>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</si>
  <si>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</si>
  <si>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</si>
  <si>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</si>
  <si>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</si>
  <si>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</si>
  <si>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</si>
  <si>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</si>
  <si>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</si>
  <si>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</si>
  <si>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</si>
  <si>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</si>
  <si>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</si>
  <si>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</si>
  <si>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</si>
  <si>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</si>
  <si>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</si>
  <si>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</si>
  <si>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</si>
  <si>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</si>
  <si>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</si>
  <si>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</si>
  <si>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</si>
  <si>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</si>
  <si>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</si>
  <si>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</si>
  <si>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</si>
  <si>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</si>
  <si>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</si>
  <si>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</si>
  <si>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</si>
  <si>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</si>
  <si>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</si>
  <si>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</si>
  <si>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</si>
  <si>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</si>
  <si>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</si>
  <si>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</si>
  <si>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</si>
  <si>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</si>
  <si>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</si>
  <si>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</si>
  <si>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</si>
  <si>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</si>
  <si>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</si>
  <si>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</si>
  <si>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</si>
  <si>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</si>
  <si>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</si>
  <si>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</si>
  <si>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</si>
  <si>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</si>
  <si>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</si>
  <si>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</si>
  <si>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</si>
  <si>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</si>
  <si>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</si>
  <si>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</si>
  <si>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</si>
  <si>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</si>
  <si>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</si>
  <si>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</si>
  <si>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</si>
  <si>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</si>
  <si>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</si>
  <si>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</si>
  <si>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</si>
  <si>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</si>
  <si>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</si>
  <si>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</si>
  <si>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</si>
  <si>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</si>
  <si>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</si>
  <si>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</si>
  <si>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</si>
  <si>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</si>
  <si>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</si>
  <si>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</si>
  <si>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</si>
  <si>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</si>
  <si>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</si>
  <si>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</si>
  <si>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</si>
  <si>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</si>
  <si>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</si>
  <si>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</si>
  <si>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</si>
  <si>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</si>
  <si>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</si>
  <si>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</si>
  <si>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</si>
  <si>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</si>
  <si>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</si>
  <si>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</si>
  <si>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</si>
  <si>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</si>
  <si>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</si>
  <si>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</si>
  <si>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</si>
  <si>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</si>
  <si>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</si>
  <si>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</si>
  <si>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</si>
  <si>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</si>
  <si>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</si>
  <si>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</si>
  <si>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</si>
  <si>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</si>
  <si>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</si>
  <si>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</si>
  <si>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</si>
  <si>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</si>
  <si>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</si>
  <si>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</si>
  <si>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</si>
  <si>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</si>
  <si>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</si>
  <si>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</si>
  <si>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</si>
  <si>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</si>
  <si>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</si>
  <si>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</si>
  <si>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</si>
  <si>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</si>
  <si>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</si>
  <si>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</si>
  <si>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</si>
  <si>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</si>
  <si>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</si>
  <si>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</si>
  <si>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</si>
  <si>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</si>
  <si>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</si>
  <si>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</si>
  <si>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</si>
  <si>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</si>
  <si>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</si>
  <si>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</si>
  <si>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</si>
  <si>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</si>
  <si>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</si>
  <si>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</si>
  <si>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</si>
  <si>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</si>
  <si>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</si>
  <si>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</si>
  <si>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</si>
  <si>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</si>
  <si>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</si>
  <si>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</si>
  <si>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</si>
  <si>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</si>
  <si>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</si>
  <si>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</si>
  <si>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</si>
  <si>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</si>
  <si>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</si>
  <si>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</si>
  <si>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</si>
  <si>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</si>
  <si>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</si>
  <si>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</si>
  <si>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</si>
  <si>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</si>
  <si>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</si>
  <si>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</si>
  <si>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</si>
  <si>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</si>
  <si>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</si>
  <si>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</si>
  <si>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</si>
  <si>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</si>
  <si>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</si>
  <si>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</si>
  <si>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</si>
  <si>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</si>
  <si>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</si>
  <si>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</si>
  <si>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</si>
  <si>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</si>
  <si>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</si>
  <si>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</si>
  <si>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</si>
  <si>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</si>
  <si>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</si>
  <si>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</si>
  <si>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</si>
  <si>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</si>
  <si>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</si>
  <si>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</si>
  <si>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</si>
  <si>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</si>
  <si>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</si>
  <si>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</si>
  <si>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</si>
  <si>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</si>
  <si>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</si>
  <si>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</si>
  <si>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</si>
  <si>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</si>
  <si>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</si>
  <si>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</si>
  <si>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</si>
  <si>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</si>
  <si>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</si>
  <si>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</si>
  <si>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</si>
  <si>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</si>
  <si>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</si>
  <si>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</si>
  <si>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</si>
  <si>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</si>
  <si>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</si>
  <si>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</si>
  <si>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</si>
  <si>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</si>
  <si>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</si>
  <si>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</si>
  <si>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</si>
  <si>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</si>
  <si>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</si>
  <si>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</si>
  <si>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</si>
  <si>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</si>
  <si>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</si>
  <si>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</si>
  <si>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</si>
  <si>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</si>
  <si>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</si>
  <si>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</si>
  <si>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</si>
  <si>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</si>
  <si>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</si>
  <si>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</si>
  <si>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</si>
  <si>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</si>
  <si>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</si>
  <si>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</si>
  <si>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</si>
  <si>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</si>
  <si>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</si>
  <si>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</si>
  <si>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</si>
  <si>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</si>
  <si>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</si>
  <si>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</si>
  <si>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</si>
  <si>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</si>
  <si>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</si>
  <si>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</si>
  <si>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</si>
  <si>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</si>
  <si>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</si>
  <si>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</si>
  <si>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</si>
  <si>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</si>
  <si>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</si>
  <si>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</si>
  <si>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</si>
  <si>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</si>
  <si>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</si>
  <si>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</si>
  <si>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</si>
  <si>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</si>
  <si>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</si>
  <si>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</si>
  <si>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</si>
  <si>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</si>
  <si>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</si>
  <si>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</si>
  <si>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</si>
  <si>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</si>
  <si>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</si>
  <si>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</si>
  <si>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</si>
  <si>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</si>
  <si>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</si>
  <si>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</si>
  <si>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</si>
  <si>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</si>
  <si>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</si>
  <si>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</si>
  <si>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</si>
  <si>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</si>
  <si>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</si>
  <si>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</si>
  <si>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</si>
  <si>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</si>
  <si>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</si>
  <si>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</si>
  <si>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</si>
  <si>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</si>
  <si>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</si>
  <si>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</si>
  <si>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</si>
  <si>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</si>
  <si>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</si>
  <si>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</si>
  <si>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</si>
  <si>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</si>
  <si>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</si>
  <si>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</si>
  <si>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</si>
  <si>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</si>
  <si>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</si>
  <si>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</si>
  <si>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</si>
  <si>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</si>
  <si>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</si>
  <si>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</si>
  <si>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</si>
  <si>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</si>
  <si>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</si>
  <si>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</si>
  <si>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</si>
  <si>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</si>
  <si>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</si>
  <si>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</si>
  <si>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</si>
  <si>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</si>
  <si>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</si>
  <si>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</si>
  <si>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</si>
  <si>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</si>
  <si>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</si>
  <si>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</si>
  <si>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</si>
  <si>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</si>
  <si>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</si>
  <si>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</si>
  <si>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</si>
  <si>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</si>
  <si>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</si>
  <si>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</si>
  <si>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</si>
  <si>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</si>
  <si>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</si>
  <si>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</si>
  <si>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</si>
  <si>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</si>
  <si>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</si>
  <si>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</si>
  <si>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</si>
  <si>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</si>
  <si>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</si>
  <si>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</si>
  <si>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</si>
  <si>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</si>
  <si>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</si>
  <si>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</si>
  <si>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</si>
  <si>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</si>
  <si>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</si>
  <si>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</si>
  <si>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</si>
  <si>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</si>
  <si>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</si>
  <si>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</si>
  <si>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</si>
  <si>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</si>
  <si>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</si>
  <si>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</si>
  <si>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</si>
  <si>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</si>
  <si>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</si>
  <si>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</si>
  <si>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</si>
  <si>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</si>
  <si>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</si>
  <si>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</si>
  <si>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</si>
  <si>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</si>
  <si>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</si>
  <si>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</si>
  <si>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</si>
  <si>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</si>
  <si>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</si>
  <si>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</si>
  <si>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</si>
  <si>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</si>
  <si>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</si>
  <si>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</si>
  <si>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</si>
  <si>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</si>
  <si>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</si>
  <si>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</si>
  <si>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</si>
  <si>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</si>
  <si>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</si>
  <si>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</si>
  <si>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</si>
  <si>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</si>
  <si>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</si>
  <si>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</si>
  <si>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</si>
  <si>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</si>
  <si>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</si>
  <si>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</si>
  <si>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</si>
  <si>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</si>
  <si>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</si>
  <si>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</si>
  <si>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</si>
  <si>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</si>
  <si>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</si>
  <si>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</si>
  <si>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</si>
  <si>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</si>
  <si>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</si>
  <si>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</si>
  <si>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</si>
  <si>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</si>
  <si>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</si>
  <si>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</si>
  <si>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</si>
  <si>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</si>
  <si>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</si>
  <si>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</si>
  <si>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</si>
  <si>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</si>
  <si>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</si>
  <si>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</si>
  <si>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</si>
  <si>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</si>
  <si>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</si>
  <si>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</si>
  <si>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</si>
  <si>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</si>
  <si>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</si>
  <si>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</si>
  <si>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</si>
  <si>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</si>
  <si>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</si>
  <si>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</si>
  <si>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</si>
  <si>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</si>
  <si>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</si>
  <si>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</si>
  <si>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</si>
  <si>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</si>
  <si>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</si>
  <si>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</si>
  <si>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</si>
  <si>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</si>
  <si>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</si>
  <si>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</si>
  <si>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</si>
  <si>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</si>
  <si>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</si>
  <si>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</si>
  <si>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</si>
  <si>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</si>
  <si>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</si>
  <si>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</si>
  <si>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</si>
  <si>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</si>
  <si>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</si>
  <si>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</si>
  <si>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</si>
  <si>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</si>
  <si>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</si>
  <si>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</si>
  <si>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</si>
  <si>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</si>
  <si>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</si>
  <si>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</si>
  <si>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</si>
  <si>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</si>
  <si>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</si>
  <si>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</si>
  <si>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</si>
  <si>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</si>
  <si>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</si>
  <si>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</si>
  <si>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</si>
  <si>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</si>
  <si>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</si>
  <si>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</si>
  <si>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</si>
  <si>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</si>
  <si>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</si>
  <si>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</si>
  <si>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</si>
  <si>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</si>
  <si>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</si>
  <si>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</si>
  <si>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</si>
  <si>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</si>
  <si>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</si>
  <si>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</si>
  <si>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</si>
  <si>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</si>
  <si>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</si>
  <si>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</si>
  <si>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</si>
  <si>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</si>
  <si>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</si>
  <si>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</si>
  <si>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</si>
  <si>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</si>
  <si>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</si>
  <si>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</si>
  <si>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</si>
  <si>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</si>
  <si>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</si>
  <si>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</si>
  <si>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</si>
  <si>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</si>
  <si>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</si>
  <si>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</si>
  <si>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</si>
  <si>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</si>
  <si>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</si>
  <si>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</si>
  <si>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</si>
  <si>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</si>
  <si>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</si>
  <si>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</si>
  <si>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</si>
  <si>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</si>
  <si>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</si>
  <si>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</si>
  <si>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</si>
  <si>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</si>
  <si>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</si>
  <si>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</si>
  <si>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</si>
  <si>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</si>
  <si>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</si>
  <si>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</si>
  <si>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</si>
  <si>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</si>
  <si>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</si>
  <si>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</si>
  <si>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</si>
  <si>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</si>
  <si>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</si>
  <si>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</si>
  <si>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</si>
  <si>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</si>
  <si>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</si>
  <si>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</si>
  <si>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</si>
  <si>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</si>
  <si>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</si>
  <si>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</si>
  <si>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</si>
  <si>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</si>
  <si>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</si>
  <si>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</si>
  <si>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</si>
  <si>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</si>
  <si>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</si>
  <si>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</si>
  <si>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</si>
  <si>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</si>
  <si>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</si>
  <si>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</si>
  <si>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</si>
  <si>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</si>
  <si>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</si>
  <si>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</si>
  <si>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</si>
  <si>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</si>
  <si>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</si>
  <si>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</si>
  <si>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</si>
  <si>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</si>
  <si>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</si>
  <si>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</si>
  <si>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</si>
  <si>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</si>
  <si>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</si>
  <si>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</si>
  <si>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</si>
  <si>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</si>
  <si>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</si>
  <si>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</si>
  <si>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</si>
  <si>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</si>
  <si>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</si>
  <si>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</si>
  <si>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</si>
  <si>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</si>
  <si>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</si>
  <si>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</si>
  <si>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</si>
  <si>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</si>
  <si>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</si>
  <si>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</si>
  <si>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</si>
  <si>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</si>
  <si>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</si>
  <si>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</si>
  <si>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</si>
  <si>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</si>
  <si>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</si>
  <si>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</si>
  <si>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</si>
  <si>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</si>
  <si>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</si>
  <si>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</si>
  <si>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</si>
  <si>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</si>
  <si>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</si>
  <si>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</si>
  <si>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</si>
  <si>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</si>
  <si>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</si>
  <si>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</si>
  <si>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</si>
  <si>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</si>
  <si>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</si>
  <si>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</si>
  <si>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</si>
  <si>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</si>
  <si>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</si>
  <si>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</si>
  <si>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</si>
  <si>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</si>
  <si>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</si>
  <si>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</si>
  <si>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</si>
  <si>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</si>
  <si>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</si>
  <si>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</si>
  <si>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</si>
  <si>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</si>
  <si>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</si>
  <si>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</si>
  <si>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</si>
  <si>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</si>
  <si>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</si>
  <si>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</si>
  <si>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</si>
  <si>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</si>
  <si>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</si>
  <si>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</si>
  <si>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</si>
  <si>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</si>
  <si>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</si>
  <si>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</si>
  <si>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</si>
  <si>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</si>
  <si>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</si>
  <si>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</si>
  <si>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</si>
  <si>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</si>
  <si>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</si>
  <si>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</si>
  <si>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</si>
  <si>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</si>
  <si>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</si>
  <si>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</si>
  <si>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</si>
  <si>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</si>
  <si>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</si>
  <si>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</si>
  <si>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</si>
  <si>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</si>
  <si>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</si>
  <si>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</si>
  <si>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</si>
  <si>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</si>
  <si>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</si>
  <si>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</si>
  <si>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</si>
  <si>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</si>
  <si>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</si>
  <si>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</si>
  <si>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</si>
  <si>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</si>
  <si>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</si>
  <si>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</si>
  <si>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</si>
  <si>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</si>
  <si>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</si>
  <si>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</si>
  <si>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</si>
  <si>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</si>
  <si>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</si>
  <si>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</si>
  <si>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</si>
  <si>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</si>
  <si>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</si>
  <si>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</si>
  <si>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</si>
  <si>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</si>
  <si>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</si>
  <si>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</si>
  <si>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</si>
  <si>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</si>
  <si>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</si>
  <si>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</si>
  <si>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</si>
  <si>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</si>
  <si>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</si>
  <si>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</si>
  <si>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</si>
  <si>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</si>
  <si>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</si>
  <si>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</si>
  <si>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</si>
  <si>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</si>
  <si>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</si>
  <si>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</si>
  <si>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</si>
  <si>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</si>
  <si>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</si>
  <si>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</si>
  <si>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</si>
  <si>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</si>
  <si>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</si>
  <si>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</si>
  <si>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</si>
  <si>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</si>
  <si>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</si>
  <si>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</si>
  <si>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</si>
  <si>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</si>
  <si>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</si>
  <si>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</si>
  <si>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</si>
  <si>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</si>
  <si>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</si>
  <si>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</si>
  <si>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</si>
  <si>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</si>
  <si>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</si>
  <si>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</si>
  <si>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</si>
  <si>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</si>
  <si>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</si>
  <si>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</si>
  <si>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</si>
  <si>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</si>
  <si>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</si>
  <si>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</si>
  <si>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</si>
  <si>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</si>
  <si>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</si>
  <si>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</si>
  <si>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</si>
  <si>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</si>
  <si>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</si>
  <si>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</si>
  <si>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</si>
  <si>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</si>
  <si>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</si>
  <si>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</si>
  <si>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</si>
  <si>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</si>
  <si>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</si>
  <si>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</si>
  <si>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</si>
  <si>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</si>
  <si>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</si>
  <si>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</si>
  <si>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</si>
  <si>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</si>
  <si>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</si>
  <si>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</si>
  <si>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</si>
  <si>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</si>
  <si>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</si>
  <si>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</si>
  <si>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</si>
  <si>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</si>
  <si>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</si>
  <si>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</si>
  <si>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</si>
  <si>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</si>
  <si>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</si>
  <si>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</si>
  <si>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</si>
  <si>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</si>
  <si>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</si>
  <si>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</si>
  <si>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</si>
  <si>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</si>
  <si>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</si>
  <si>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</si>
  <si>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</si>
  <si>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</si>
  <si>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</si>
  <si>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</si>
  <si>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</si>
  <si>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</si>
  <si>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</si>
  <si>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</si>
  <si>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</si>
  <si>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</si>
  <si>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</si>
  <si>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</si>
  <si>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</si>
  <si>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</si>
  <si>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</si>
  <si>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</si>
  <si>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</si>
  <si>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</si>
  <si>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</si>
  <si>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</si>
  <si>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</si>
  <si>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</si>
  <si>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</si>
  <si>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</si>
  <si>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</si>
  <si>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</si>
  <si>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</si>
  <si>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</si>
  <si>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</si>
  <si>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</si>
  <si>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</si>
  <si>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</si>
  <si>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</si>
  <si>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</si>
  <si>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</si>
  <si>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</si>
  <si>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</si>
  <si>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</si>
  <si>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</si>
  <si>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</si>
  <si>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</si>
  <si>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</si>
  <si>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</si>
  <si>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</si>
  <si>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</si>
  <si>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</si>
  <si>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</si>
  <si>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</si>
  <si>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</si>
  <si>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</si>
  <si>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</si>
  <si>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</si>
  <si>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</si>
  <si>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</si>
  <si>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</si>
  <si>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</si>
  <si>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</si>
  <si>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</si>
  <si>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</si>
  <si>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</si>
  <si>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</si>
  <si>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</si>
  <si>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</si>
  <si>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</si>
  <si>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</si>
  <si>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</si>
  <si>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</si>
  <si>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</si>
  <si>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</si>
  <si>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</si>
  <si>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</si>
  <si>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</si>
  <si>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</si>
  <si>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</si>
  <si>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</si>
  <si>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</si>
  <si>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</si>
  <si>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</si>
  <si>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</si>
  <si>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</si>
  <si>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</si>
  <si>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</si>
  <si>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</si>
  <si>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</si>
  <si>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</si>
  <si>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</si>
  <si>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</si>
  <si>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</si>
  <si>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</si>
  <si>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</si>
  <si>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</si>
  <si>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</si>
  <si>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</si>
  <si>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</si>
  <si>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</si>
  <si>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</si>
  <si>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</si>
  <si>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</si>
  <si>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</si>
  <si>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</si>
  <si>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</si>
  <si>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</si>
  <si>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</si>
  <si>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</si>
  <si>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</si>
  <si>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</si>
  <si>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</si>
  <si>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</si>
  <si>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</si>
  <si>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</si>
  <si>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</si>
  <si>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</si>
  <si>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</si>
  <si>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</si>
  <si>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</si>
  <si>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</si>
  <si>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</si>
  <si>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</si>
  <si>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</si>
  <si>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</si>
  <si>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</si>
  <si>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</si>
  <si>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</si>
  <si>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</si>
  <si>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</si>
  <si>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</si>
  <si>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</si>
  <si>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</si>
  <si>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</si>
  <si>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</si>
  <si>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</si>
  <si>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</si>
  <si>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</si>
  <si>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</si>
  <si>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</si>
  <si>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</si>
  <si>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</si>
  <si>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</si>
  <si>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</si>
  <si>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</si>
  <si>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</si>
  <si>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</si>
  <si>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</si>
  <si>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</si>
  <si>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</si>
  <si>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</si>
  <si>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</si>
  <si>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</si>
  <si>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</si>
  <si>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</si>
  <si>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</si>
  <si>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</si>
  <si>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</si>
  <si>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</si>
  <si>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</si>
  <si>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</si>
  <si>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</si>
  <si>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</si>
  <si>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</si>
  <si>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</si>
  <si>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</si>
  <si>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</si>
  <si>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</si>
  <si>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</si>
  <si>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</si>
  <si>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</si>
  <si>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</si>
  <si>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</si>
  <si>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</si>
  <si>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</si>
  <si>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</si>
  <si>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</si>
  <si>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</si>
  <si>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</si>
  <si>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</si>
  <si>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</si>
  <si>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</si>
  <si>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</si>
  <si>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</si>
  <si>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</si>
  <si>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</si>
  <si>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</si>
  <si>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</si>
  <si>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</si>
  <si>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</si>
  <si>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</si>
  <si>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</si>
  <si>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</si>
  <si>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</si>
  <si>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</si>
  <si>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</si>
  <si>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</si>
  <si>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</si>
  <si>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</si>
  <si>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</si>
  <si>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</si>
  <si>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</si>
  <si>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</si>
  <si>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</si>
  <si>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</si>
  <si>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</si>
  <si>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</si>
  <si>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</si>
  <si>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</si>
  <si>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</si>
  <si>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</si>
  <si>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</si>
  <si>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</si>
  <si>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</si>
  <si>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</si>
  <si>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</si>
  <si>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</si>
  <si>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</si>
  <si>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</si>
  <si>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</si>
  <si>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</si>
  <si>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</si>
  <si>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</si>
  <si>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</si>
  <si>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</si>
  <si>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</si>
  <si>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</si>
  <si>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</si>
  <si>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</si>
  <si>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</si>
  <si>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</si>
  <si>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</si>
  <si>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</si>
  <si>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</si>
  <si>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</si>
  <si>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</si>
  <si>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</si>
  <si>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</si>
  <si>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</si>
  <si>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</si>
  <si>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</si>
  <si>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</si>
  <si>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</si>
  <si>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</si>
  <si>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</si>
  <si>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</si>
  <si>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</si>
  <si>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</si>
  <si>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</si>
  <si>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</si>
  <si>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</si>
  <si>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</si>
  <si>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</si>
  <si>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</si>
  <si>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</si>
  <si>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</si>
  <si>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</si>
  <si>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</si>
  <si>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</si>
  <si>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</si>
  <si>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</si>
  <si>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</si>
  <si>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</si>
  <si>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</si>
  <si>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</si>
  <si>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</si>
  <si>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</si>
  <si>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</si>
  <si>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</si>
  <si>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</si>
  <si>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</si>
  <si>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</si>
  <si>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</si>
  <si>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</si>
  <si>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</si>
  <si>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</si>
  <si>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</si>
  <si>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</si>
  <si>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</si>
  <si>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</si>
  <si>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</si>
  <si>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</si>
  <si>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</si>
  <si>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</si>
  <si>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</si>
  <si>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</si>
  <si>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</si>
  <si>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</si>
  <si>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</si>
  <si>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</si>
  <si>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</si>
  <si>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</si>
  <si>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</si>
  <si>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</si>
  <si>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</si>
  <si>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</si>
  <si>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</si>
  <si>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</si>
  <si>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</si>
  <si>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</si>
  <si>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</si>
  <si>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</si>
  <si>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</si>
  <si>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</si>
  <si>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</si>
  <si>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</si>
  <si>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</si>
  <si>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</si>
  <si>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</si>
  <si>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</si>
  <si>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</si>
  <si>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</si>
  <si>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</si>
  <si>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</si>
  <si>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</si>
  <si>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</si>
  <si>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</si>
  <si>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</si>
  <si>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</si>
  <si>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</si>
  <si>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</si>
  <si>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</si>
  <si>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</si>
  <si>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</si>
  <si>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</si>
  <si>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</si>
  <si>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</si>
  <si>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</si>
  <si>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</si>
  <si>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</si>
  <si>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</si>
  <si>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</si>
  <si>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</si>
  <si>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</si>
  <si>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</si>
  <si>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</si>
  <si>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</si>
  <si>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</si>
  <si>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</si>
  <si>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</si>
  <si>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</si>
  <si>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</si>
  <si>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</si>
  <si>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</si>
  <si>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</si>
  <si>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</si>
  <si>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</si>
  <si>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</si>
  <si>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</si>
  <si>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</si>
  <si>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</si>
  <si>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</si>
  <si>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</si>
  <si>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</si>
  <si>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</si>
  <si>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</si>
  <si>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</si>
  <si>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</si>
  <si>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</si>
  <si>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</si>
  <si>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</si>
  <si>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</si>
  <si>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</si>
  <si>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</si>
  <si>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</si>
  <si>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</si>
  <si>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</si>
  <si>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</si>
  <si>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</si>
  <si>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</si>
  <si>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</si>
  <si>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</si>
  <si>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</si>
  <si>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</si>
  <si>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</si>
  <si>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</si>
  <si>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</si>
  <si>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</si>
  <si>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</si>
  <si>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</si>
  <si>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</si>
  <si>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</si>
  <si>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</si>
  <si>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</si>
  <si>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</si>
  <si>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</si>
  <si>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</si>
  <si>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</si>
  <si>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</si>
  <si>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</si>
  <si>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</si>
  <si>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</si>
  <si>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</si>
  <si>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</si>
  <si>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</si>
  <si>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</si>
  <si>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</si>
  <si>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</si>
  <si>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</si>
  <si>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</si>
  <si>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</si>
  <si>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</si>
  <si>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</si>
  <si>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</si>
  <si>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</si>
  <si>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</si>
  <si>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</si>
  <si>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</si>
  <si>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</si>
  <si>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</si>
  <si>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</si>
  <si>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</si>
  <si>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</si>
  <si>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</si>
  <si>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</si>
  <si>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</si>
  <si>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</si>
  <si>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</si>
  <si>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</si>
  <si>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</si>
  <si>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</si>
  <si>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</si>
  <si>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</si>
  <si>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</si>
  <si>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</si>
  <si>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</si>
  <si>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</si>
  <si>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</si>
  <si>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</si>
  <si>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</si>
  <si>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</si>
  <si>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</si>
  <si>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</si>
  <si>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</si>
  <si>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</si>
  <si>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</si>
  <si>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</si>
  <si>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</si>
  <si>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</si>
  <si>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</si>
  <si>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</si>
  <si>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</si>
  <si>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</si>
  <si>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</si>
  <si>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</si>
  <si>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</si>
  <si>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</si>
  <si>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</si>
  <si>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</si>
  <si>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</si>
  <si>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</si>
  <si>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</si>
  <si>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</si>
  <si>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</si>
  <si>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</si>
  <si>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</si>
  <si>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</si>
  <si>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</si>
  <si>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</si>
  <si>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</si>
  <si>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</si>
  <si>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</si>
  <si>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</si>
  <si>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</si>
  <si>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</si>
  <si>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</si>
  <si>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</si>
  <si>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</si>
  <si>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</si>
  <si>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</si>
  <si>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</si>
  <si>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</si>
  <si>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</si>
  <si>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</si>
  <si>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</si>
  <si>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</si>
  <si>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</si>
  <si>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</si>
  <si>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</si>
  <si>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</si>
  <si>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</si>
  <si>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</si>
  <si>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</si>
  <si>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</si>
  <si>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</si>
  <si>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</si>
  <si>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</si>
  <si>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</si>
  <si>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</si>
  <si>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</si>
  <si>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</si>
  <si>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</si>
  <si>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</si>
  <si>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</si>
  <si>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</si>
  <si>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</si>
  <si>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</si>
  <si>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</si>
  <si>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</si>
  <si>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</si>
  <si>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</si>
  <si>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</si>
  <si>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</si>
  <si>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</si>
  <si>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</si>
  <si>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</si>
  <si>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</si>
  <si>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</si>
  <si>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</si>
  <si>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</si>
  <si>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</si>
  <si>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</si>
  <si>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</si>
  <si>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</si>
  <si>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</si>
  <si>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</si>
  <si>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</si>
  <si>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</si>
  <si>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</si>
  <si>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</si>
  <si>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</si>
  <si>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</si>
  <si>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</si>
  <si>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</si>
  <si>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</si>
  <si>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</si>
  <si>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</si>
  <si>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</si>
  <si>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</si>
  <si>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</si>
  <si>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</si>
  <si>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</si>
  <si>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</si>
  <si>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</si>
  <si>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</si>
  <si>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</si>
  <si>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</si>
  <si>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</si>
  <si>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</si>
  <si>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</si>
  <si>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</si>
  <si>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</si>
  <si>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</si>
  <si>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</si>
  <si>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</si>
  <si>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</si>
  <si>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</si>
  <si>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</si>
  <si>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</si>
  <si>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</si>
  <si>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</si>
  <si>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</si>
  <si>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</si>
  <si>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</si>
  <si>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</si>
  <si>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</si>
  <si>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</si>
  <si>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</si>
  <si>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</si>
  <si>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</si>
  <si>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</si>
  <si>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</si>
  <si>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</si>
  <si>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</si>
  <si>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</si>
  <si>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</si>
  <si>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</si>
  <si>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</si>
  <si>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</si>
  <si>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</si>
  <si>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</si>
  <si>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</si>
  <si>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</si>
  <si>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</si>
  <si>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</si>
  <si>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</si>
  <si>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</si>
  <si>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</si>
  <si>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</si>
  <si>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</si>
  <si>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</si>
  <si>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</si>
  <si>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</si>
  <si>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</si>
  <si>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</si>
  <si>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</si>
  <si>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</si>
  <si>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</si>
  <si>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</si>
  <si>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</si>
  <si>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</si>
  <si>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</si>
  <si>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</si>
  <si>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</si>
  <si>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</si>
  <si>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</si>
  <si>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</si>
  <si>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</si>
  <si>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</si>
  <si>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</si>
  <si>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</si>
  <si>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</si>
  <si>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</si>
  <si>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</si>
  <si>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</si>
  <si>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</si>
  <si>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</si>
  <si>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</si>
  <si>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</si>
  <si>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</si>
  <si>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</si>
  <si>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</si>
  <si>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</si>
  <si>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</si>
  <si>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</si>
  <si>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</si>
  <si>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</si>
  <si>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</si>
  <si>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</si>
  <si>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</si>
  <si>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</si>
  <si>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</si>
  <si>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</si>
  <si>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</si>
  <si>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</si>
  <si>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</si>
  <si>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</si>
  <si>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</si>
  <si>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</si>
  <si>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</si>
  <si>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</si>
  <si>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</si>
  <si>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</si>
  <si>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</si>
  <si>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</si>
  <si>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</si>
  <si>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</si>
  <si>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</si>
  <si>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</si>
  <si>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</si>
  <si>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</si>
  <si>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</si>
  <si>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</si>
  <si>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</si>
  <si>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</si>
  <si>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</si>
  <si>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</si>
  <si>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</si>
  <si>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</si>
  <si>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</si>
  <si>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</si>
  <si>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</si>
  <si>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</si>
  <si>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</si>
  <si>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</si>
  <si>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</si>
  <si>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</si>
  <si>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</si>
  <si>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</si>
  <si>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</si>
  <si>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</si>
  <si>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</si>
  <si>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</si>
  <si>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</si>
  <si>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</si>
  <si>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</si>
  <si>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</si>
  <si>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</si>
  <si>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</si>
  <si>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</si>
  <si>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</si>
  <si>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</si>
  <si>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</si>
  <si>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</si>
  <si>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</si>
  <si>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</si>
  <si>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</si>
  <si>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</si>
  <si>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</si>
  <si>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</si>
  <si>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</si>
  <si>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</si>
  <si>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</si>
  <si>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</si>
  <si>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</si>
  <si>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</si>
  <si>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</si>
  <si>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</si>
  <si>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</si>
  <si>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</si>
  <si>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</si>
  <si>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</si>
  <si>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</si>
  <si>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</si>
  <si>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</si>
  <si>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</si>
  <si>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</si>
  <si>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</si>
  <si>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</si>
  <si>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</si>
  <si>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</si>
  <si>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</si>
  <si>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</si>
  <si>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</si>
  <si>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</si>
  <si>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</si>
  <si>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</si>
  <si>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</si>
  <si>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</si>
  <si>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</si>
  <si>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</si>
  <si>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</si>
  <si>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</si>
  <si>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</si>
  <si>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</si>
  <si>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</si>
  <si>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</si>
  <si>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</si>
  <si>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</si>
  <si>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</si>
  <si>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</si>
  <si>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</si>
  <si>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</si>
  <si>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</si>
  <si>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</si>
  <si>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</si>
  <si>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</si>
  <si>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</si>
  <si>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</si>
  <si>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</si>
  <si>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</si>
  <si>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</si>
  <si>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</si>
  <si>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</si>
  <si>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</si>
  <si>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</si>
  <si>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</si>
  <si>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</si>
  <si>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</si>
  <si>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</si>
  <si>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</si>
  <si>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</si>
  <si>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</si>
  <si>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</si>
  <si>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</si>
  <si>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</si>
  <si>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</si>
  <si>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</si>
  <si>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</si>
  <si>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</si>
  <si>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</si>
  <si>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</si>
  <si>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</si>
  <si>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</si>
  <si>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</si>
  <si>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</si>
  <si>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</si>
  <si>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</si>
  <si>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</si>
  <si>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</si>
  <si>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</si>
  <si>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</si>
  <si>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</si>
  <si>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</si>
  <si>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</si>
  <si>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</si>
  <si>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</si>
  <si>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</si>
  <si>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</si>
  <si>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</si>
  <si>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</si>
  <si>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</si>
  <si>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</si>
  <si>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</si>
  <si>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</si>
  <si>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</si>
  <si>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</si>
  <si>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</si>
  <si>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</si>
  <si>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</si>
  <si>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</si>
  <si>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</si>
  <si>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</si>
  <si>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</si>
  <si>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</si>
  <si>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</si>
  <si>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</si>
  <si>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</si>
  <si>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</si>
  <si>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</si>
  <si>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</si>
  <si>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</si>
  <si>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</si>
  <si>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</si>
  <si>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</si>
  <si>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</si>
  <si>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</si>
  <si>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</si>
  <si>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</si>
  <si>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</si>
  <si>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</si>
  <si>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</si>
  <si>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</si>
  <si>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</si>
  <si>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</si>
  <si>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</si>
  <si>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</si>
  <si>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</si>
  <si>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</si>
  <si>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</si>
  <si>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</si>
  <si>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</si>
  <si>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</si>
  <si>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</si>
  <si>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</si>
  <si>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</si>
  <si>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</si>
  <si>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</si>
  <si>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</si>
  <si>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</si>
  <si>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</si>
  <si>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</si>
  <si>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</si>
  <si>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</si>
  <si>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</si>
  <si>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</si>
  <si>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</si>
  <si>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</si>
  <si>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</si>
  <si>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</si>
  <si>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</si>
  <si>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</si>
  <si>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</si>
  <si>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</si>
  <si>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</si>
  <si>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</si>
  <si>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</si>
  <si>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</si>
  <si>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</si>
  <si>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</si>
  <si>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</si>
  <si>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</si>
  <si>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</si>
  <si>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</si>
  <si>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</si>
  <si>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</si>
  <si>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</si>
  <si>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</si>
  <si>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</si>
  <si>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</si>
  <si>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</si>
  <si>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</si>
  <si>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</si>
  <si>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</si>
  <si>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</si>
  <si>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</si>
  <si>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</si>
  <si>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</si>
  <si>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</si>
  <si>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</si>
  <si>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</si>
  <si>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</si>
  <si>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</si>
  <si>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</si>
  <si>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</si>
  <si>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</si>
  <si>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</si>
  <si>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</si>
  <si>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</si>
  <si>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</si>
  <si>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</si>
  <si>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</si>
  <si>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</si>
  <si>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</si>
  <si>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</si>
  <si>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</si>
  <si>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</si>
  <si>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</si>
  <si>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</si>
  <si>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</si>
  <si>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</si>
  <si>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</si>
  <si>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</si>
  <si>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</si>
  <si>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</si>
  <si>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</si>
  <si>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</si>
  <si>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</si>
  <si>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</si>
  <si>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</si>
  <si>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</si>
  <si>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</si>
  <si>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</si>
  <si>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</si>
  <si>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</si>
  <si>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</si>
  <si>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</si>
  <si>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</si>
  <si>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</si>
  <si>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</si>
  <si>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</si>
  <si>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</si>
  <si>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</si>
  <si>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</si>
  <si>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</si>
  <si>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</si>
  <si>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</si>
  <si>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</si>
  <si>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</si>
  <si>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</si>
  <si>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</si>
  <si>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</si>
  <si>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</si>
  <si>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</si>
  <si>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</si>
  <si>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</si>
  <si>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</si>
  <si>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</si>
  <si>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</si>
  <si>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</si>
  <si>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</si>
  <si>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</si>
  <si>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</si>
  <si>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</si>
  <si>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</si>
  <si>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</si>
  <si>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</si>
  <si>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</si>
  <si>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</si>
  <si>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</si>
  <si>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</si>
  <si>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</si>
  <si>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</si>
  <si>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</si>
  <si>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</si>
  <si>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</si>
  <si>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</si>
  <si>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</si>
  <si>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</si>
  <si>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</si>
  <si>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</si>
  <si>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</si>
  <si>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</si>
  <si>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</si>
  <si>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</si>
  <si>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</si>
  <si>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</si>
  <si>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</si>
  <si>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</si>
  <si>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</si>
  <si>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</si>
  <si>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</si>
  <si>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</si>
  <si>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</si>
  <si>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</si>
  <si>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</si>
  <si>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</si>
  <si>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</si>
  <si>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</si>
  <si>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</si>
  <si>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</si>
  <si>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</si>
  <si>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</si>
  <si>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</si>
  <si>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</si>
  <si>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</si>
  <si>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</si>
  <si>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</si>
  <si>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</si>
  <si>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</si>
  <si>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</si>
  <si>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</si>
  <si>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</si>
  <si>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</si>
  <si>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</si>
  <si>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</si>
  <si>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</si>
  <si>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</si>
  <si>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</si>
  <si>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</si>
  <si>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</si>
  <si>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</si>
  <si>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</si>
  <si>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</si>
  <si>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</si>
  <si>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</si>
  <si>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</si>
  <si>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</si>
  <si>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</si>
  <si>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</si>
  <si>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</si>
  <si>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</si>
  <si>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</si>
  <si>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</si>
  <si>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</si>
  <si>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</si>
  <si>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</si>
  <si>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</si>
  <si>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</si>
  <si>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</si>
  <si>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</si>
  <si>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</si>
  <si>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</si>
  <si>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</si>
  <si>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</si>
  <si>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</si>
  <si>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</si>
  <si>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</si>
  <si>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</si>
  <si>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</si>
  <si>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</si>
  <si>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</si>
  <si>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</si>
  <si>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</si>
  <si>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</si>
  <si>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</si>
  <si>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</si>
  <si>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</si>
  <si>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</si>
  <si>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</si>
  <si>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</si>
  <si>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</si>
  <si>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</si>
  <si>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</si>
  <si>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</si>
  <si>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</si>
  <si>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</si>
  <si>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</si>
  <si>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</si>
  <si>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</si>
  <si>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</si>
  <si>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</si>
  <si>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</si>
  <si>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</si>
  <si>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</si>
  <si>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</si>
  <si>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</si>
  <si>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</si>
  <si>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</si>
  <si>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</si>
  <si>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</si>
  <si>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</si>
  <si>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</si>
  <si>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</si>
  <si>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</si>
  <si>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</si>
  <si>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</si>
  <si>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</si>
  <si>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</si>
  <si>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</si>
  <si>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</si>
  <si>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</si>
  <si>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</si>
  <si>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</si>
  <si>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</si>
  <si>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</si>
  <si>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</si>
  <si>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</si>
  <si>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</si>
  <si>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</si>
  <si>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</si>
  <si>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</si>
  <si>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</si>
  <si>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</si>
  <si>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</si>
  <si>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</si>
  <si>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</si>
  <si>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</si>
  <si>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</si>
  <si>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</si>
  <si>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</si>
  <si>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</si>
  <si>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</si>
  <si>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</si>
  <si>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</si>
  <si>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</si>
  <si>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</si>
  <si>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</si>
  <si>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</si>
  <si>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</si>
  <si>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</si>
  <si>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</si>
  <si>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</si>
  <si>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</si>
  <si>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</si>
  <si>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</si>
  <si>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</si>
  <si>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</si>
  <si>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</si>
  <si>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</si>
  <si>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</si>
  <si>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</si>
  <si>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</si>
  <si>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</si>
  <si>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</si>
  <si>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</si>
  <si>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</si>
  <si>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</si>
  <si>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</si>
  <si>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</si>
  <si>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</si>
  <si>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</si>
  <si>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</si>
  <si>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</si>
  <si>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</si>
  <si>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</si>
  <si>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</si>
  <si>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</si>
  <si>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</si>
  <si>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</si>
  <si>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</si>
  <si>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</si>
  <si>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</si>
  <si>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</si>
  <si>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</si>
  <si>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</si>
  <si>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</si>
  <si>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</si>
  <si>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</si>
  <si>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</si>
  <si>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</si>
  <si>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</si>
  <si>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</si>
  <si>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</si>
  <si>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</si>
  <si>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</si>
  <si>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</si>
  <si>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</si>
  <si>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</si>
  <si>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</si>
  <si>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</si>
  <si>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</si>
  <si>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</si>
  <si>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</si>
  <si>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</si>
  <si>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</si>
  <si>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</si>
  <si>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</si>
  <si>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</si>
  <si>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</si>
  <si>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</si>
  <si>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</si>
  <si>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</si>
  <si>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</si>
  <si>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</si>
  <si>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</si>
  <si>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</si>
  <si>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</si>
  <si>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</si>
  <si>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</si>
  <si>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</si>
  <si>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</si>
  <si>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</si>
  <si>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</si>
  <si>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</si>
  <si>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</si>
  <si>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</si>
  <si>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</si>
  <si>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</si>
  <si>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</si>
  <si>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</si>
  <si>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</si>
  <si>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</si>
  <si>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</si>
  <si>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</si>
  <si>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</si>
  <si>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</si>
  <si>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</si>
  <si>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</si>
  <si>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</si>
  <si>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</si>
  <si>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</si>
  <si>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</si>
  <si>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</si>
  <si>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</si>
  <si>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</si>
  <si>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</si>
  <si>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</si>
  <si>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</si>
  <si>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</si>
  <si>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</si>
  <si>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</si>
  <si>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</si>
  <si>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</si>
  <si>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</si>
  <si>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</si>
  <si>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</si>
  <si>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</si>
  <si>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</si>
  <si>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</si>
  <si>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</si>
  <si>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</si>
  <si>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</si>
  <si>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</si>
  <si>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</si>
  <si>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</si>
  <si>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</si>
  <si>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</si>
  <si>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</si>
  <si>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</si>
  <si>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</si>
  <si>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</si>
  <si>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</si>
  <si>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</si>
  <si>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</si>
  <si>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</si>
  <si>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</si>
  <si>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</si>
  <si>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</si>
  <si>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</si>
  <si>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</si>
  <si>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</si>
  <si>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</si>
  <si>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</si>
  <si>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</si>
  <si>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</si>
  <si>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</si>
  <si>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</si>
  <si>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</si>
  <si>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</si>
  <si>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</si>
  <si>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</si>
  <si>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</si>
  <si>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</si>
  <si>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</si>
  <si>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</si>
  <si>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</si>
  <si>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</si>
  <si>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</si>
  <si>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</si>
  <si>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</si>
  <si>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</si>
  <si>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</si>
  <si>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</si>
  <si>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</si>
  <si>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</si>
  <si>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</si>
  <si>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</si>
  <si>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</si>
  <si>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</si>
  <si>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</si>
  <si>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</si>
  <si>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</si>
  <si>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</si>
  <si>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</si>
  <si>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</si>
  <si>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</si>
  <si>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</si>
  <si>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</si>
  <si>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</si>
  <si>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</si>
  <si>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</si>
  <si>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</si>
  <si>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</si>
  <si>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</si>
  <si>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</si>
  <si>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</si>
  <si>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</si>
  <si>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</si>
  <si>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</si>
  <si>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</si>
  <si>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</si>
  <si>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</si>
  <si>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</si>
  <si>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</si>
  <si>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</si>
  <si>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</si>
  <si>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</si>
  <si>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</si>
  <si>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</si>
  <si>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</si>
  <si>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</si>
  <si>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</si>
  <si>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</si>
  <si>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</si>
  <si>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</si>
  <si>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</si>
  <si>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</si>
  <si>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</si>
  <si>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</si>
  <si>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</si>
  <si>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</si>
  <si>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</si>
  <si>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</si>
  <si>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</si>
  <si>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</si>
  <si>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</si>
  <si>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</si>
  <si>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</si>
  <si>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</si>
  <si>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</si>
  <si>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</si>
  <si>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</si>
  <si>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</si>
  <si>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</si>
  <si>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</si>
  <si>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</si>
  <si>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</si>
  <si>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</si>
  <si>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</si>
  <si>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</si>
  <si>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</si>
  <si>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</si>
  <si>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</si>
  <si>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</si>
  <si>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</si>
  <si>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</si>
  <si>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</si>
  <si>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</si>
  <si>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</si>
  <si>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</si>
  <si>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</si>
  <si>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</si>
  <si>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</si>
  <si>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</si>
  <si>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</si>
  <si>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</si>
  <si>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</si>
  <si>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</si>
  <si>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</si>
  <si>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</si>
  <si>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</si>
  <si>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</si>
  <si>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</si>
  <si>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</si>
  <si>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</si>
  <si>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</si>
  <si>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</si>
  <si>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</si>
  <si>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</si>
  <si>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</si>
  <si>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</si>
  <si>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</si>
  <si>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</si>
  <si>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</si>
  <si>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</si>
  <si>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</si>
  <si>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</si>
  <si>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</si>
  <si>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</si>
  <si>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</si>
  <si>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</si>
  <si>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</si>
  <si>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</si>
  <si>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</si>
  <si>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</si>
  <si>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</si>
  <si>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</si>
  <si>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</si>
  <si>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</si>
  <si>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</si>
  <si>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</si>
  <si>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</si>
  <si>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</si>
  <si>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</si>
  <si>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</si>
  <si>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</si>
  <si>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</si>
  <si>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</si>
  <si>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</si>
  <si>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</si>
  <si>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</si>
  <si>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</si>
  <si>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</si>
  <si>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</si>
  <si>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</si>
  <si>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</si>
  <si>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</si>
  <si>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</si>
  <si>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</si>
  <si>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</si>
  <si>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</si>
  <si>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</si>
  <si>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</si>
  <si>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</si>
  <si>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</si>
  <si>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</si>
  <si>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</si>
  <si>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</si>
  <si>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</si>
  <si>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</si>
  <si>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</si>
  <si>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</si>
  <si>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</si>
  <si>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</si>
  <si>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</si>
  <si>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</si>
  <si>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</si>
  <si>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</si>
  <si>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</si>
  <si>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</si>
  <si>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</si>
  <si>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</si>
  <si>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</si>
  <si>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</si>
  <si>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</si>
  <si>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</si>
  <si>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</si>
  <si>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</si>
  <si>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</si>
  <si>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</si>
  <si>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</si>
  <si>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</si>
  <si>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</si>
  <si>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</si>
  <si>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</si>
  <si>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</si>
  <si>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</si>
  <si>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</si>
  <si>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</si>
  <si>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</si>
  <si>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</si>
  <si>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</si>
  <si>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</si>
  <si>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</si>
  <si>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</si>
  <si>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</si>
  <si>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</si>
  <si>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</si>
  <si>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</si>
  <si>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</si>
  <si>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</si>
  <si>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</si>
  <si>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</si>
  <si>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</si>
  <si>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</si>
  <si>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</si>
  <si>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</si>
  <si>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</si>
  <si>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</si>
  <si>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</si>
  <si>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</si>
  <si>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</si>
  <si>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</si>
  <si>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</si>
  <si>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</si>
  <si>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</si>
  <si>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</si>
  <si>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</si>
  <si>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</si>
  <si>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</si>
  <si>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</si>
  <si>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</si>
  <si>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</si>
  <si>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</si>
  <si>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</si>
  <si>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</si>
  <si>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</si>
  <si>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</si>
  <si>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</si>
  <si>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</si>
  <si>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</si>
  <si>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</si>
  <si>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</si>
  <si>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</si>
  <si>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</si>
  <si>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</si>
  <si>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</si>
  <si>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</si>
  <si>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</si>
  <si>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</si>
  <si>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</si>
  <si>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</si>
  <si>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</si>
  <si>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</si>
  <si>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</si>
  <si>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</si>
  <si>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</si>
  <si>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</si>
  <si>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</si>
  <si>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</si>
  <si>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</si>
  <si>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</si>
  <si>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</si>
  <si>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</si>
  <si>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</si>
  <si>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</si>
  <si>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</si>
  <si>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</si>
  <si>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</si>
  <si>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</si>
  <si>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</si>
  <si>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</si>
  <si>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</si>
  <si>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</si>
  <si>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</si>
  <si>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</si>
  <si>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</si>
  <si>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</si>
  <si>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</si>
  <si>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</si>
  <si>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</si>
  <si>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</si>
  <si>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</si>
  <si>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</si>
  <si>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</si>
  <si>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</si>
  <si>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</si>
  <si>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</si>
  <si>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</si>
  <si>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</si>
  <si>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</si>
  <si>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</si>
  <si>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</si>
  <si>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</si>
  <si>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</si>
  <si>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</si>
  <si>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</si>
  <si>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</si>
  <si>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</si>
  <si>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</si>
  <si>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</si>
  <si>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</si>
  <si>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</si>
  <si>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</si>
  <si>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</si>
  <si>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</si>
  <si>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</si>
  <si>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</si>
  <si>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</si>
  <si>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</si>
  <si>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</si>
  <si>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</si>
  <si>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</si>
  <si>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</si>
  <si>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</si>
  <si>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</si>
  <si>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</si>
  <si>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</si>
  <si>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</si>
  <si>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</si>
  <si>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</si>
  <si>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</si>
  <si>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</si>
  <si>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</si>
  <si>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</si>
  <si>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</si>
  <si>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</si>
  <si>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</si>
  <si>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</si>
  <si>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</si>
  <si>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</si>
  <si>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</si>
  <si>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</si>
  <si>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</si>
  <si>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</si>
  <si>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</si>
  <si>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</si>
  <si>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</si>
  <si>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</si>
  <si>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</si>
  <si>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</si>
  <si>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</si>
  <si>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</si>
  <si>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</si>
  <si>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</si>
  <si>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</si>
  <si>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</si>
  <si>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</si>
  <si>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</si>
  <si>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</si>
  <si>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</si>
  <si>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</si>
  <si>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</si>
  <si>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</si>
  <si>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</si>
  <si>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</si>
  <si>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</si>
  <si>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</si>
  <si>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</si>
  <si>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</si>
  <si>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</si>
  <si>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</si>
  <si>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</si>
  <si>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</si>
  <si>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</si>
  <si>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</si>
  <si>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</si>
  <si>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</si>
  <si>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</si>
  <si>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</si>
  <si>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</si>
  <si>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</si>
  <si>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</si>
  <si>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</si>
  <si>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</si>
  <si>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</si>
  <si>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</si>
  <si>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</si>
  <si>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</si>
  <si>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</si>
  <si>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</si>
  <si>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</si>
  <si>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</si>
  <si>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</si>
  <si>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</si>
  <si>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</si>
  <si>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</si>
  <si>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</si>
  <si>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</si>
  <si>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</si>
  <si>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</si>
  <si>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</si>
  <si>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</si>
  <si>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</si>
  <si>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</si>
  <si>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</si>
  <si>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</si>
  <si>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</si>
  <si>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</si>
  <si>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</si>
  <si>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</si>
  <si>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</si>
  <si>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</si>
  <si>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</si>
  <si>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</si>
  <si>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</si>
  <si>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</si>
  <si>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</si>
  <si>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</si>
  <si>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</si>
  <si>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</si>
  <si>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</si>
  <si>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</si>
  <si>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</si>
  <si>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</si>
  <si>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</si>
  <si>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</si>
  <si>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</si>
  <si>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</si>
  <si>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</si>
  <si>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</si>
  <si>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</si>
  <si>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</si>
  <si>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</si>
  <si>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</si>
  <si>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</si>
  <si>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</si>
  <si>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</si>
  <si>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</si>
  <si>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</si>
  <si>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</si>
  <si>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</si>
  <si>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</si>
  <si>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</si>
  <si>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</si>
  <si>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</si>
  <si>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</si>
  <si>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</si>
  <si>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</si>
  <si>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</si>
  <si>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</si>
  <si>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</si>
  <si>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</si>
  <si>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</si>
  <si>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</si>
  <si>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</si>
  <si>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</si>
  <si>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</si>
  <si>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</si>
  <si>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</si>
  <si>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</si>
  <si>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</si>
  <si>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</si>
  <si>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</si>
  <si>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</si>
  <si>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</si>
  <si>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</si>
  <si>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</si>
  <si>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</si>
  <si>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</si>
  <si>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</si>
  <si>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</si>
  <si>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</si>
  <si>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</si>
  <si>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</si>
  <si>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</si>
  <si>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</si>
  <si>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</si>
  <si>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</si>
  <si>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</si>
  <si>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</si>
  <si>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</si>
  <si>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</si>
  <si>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</si>
  <si>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</si>
  <si>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</si>
  <si>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</si>
  <si>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</si>
  <si>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</si>
  <si>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</si>
  <si>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</si>
  <si>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</si>
  <si>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</si>
  <si>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</si>
  <si>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</si>
  <si>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</si>
  <si>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</si>
  <si>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</si>
  <si>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</si>
  <si>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</si>
  <si>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</si>
  <si>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</si>
  <si>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</si>
  <si>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</si>
  <si>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</si>
  <si>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</si>
  <si>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</si>
  <si>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</si>
  <si>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</si>
  <si>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</si>
  <si>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</si>
  <si>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</si>
  <si>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</si>
  <si>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</si>
  <si>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</si>
  <si>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</si>
  <si>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</si>
  <si>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</si>
  <si>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</si>
  <si>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</si>
  <si>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</si>
  <si>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</si>
  <si>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</si>
  <si>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</si>
  <si>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</si>
  <si>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</si>
  <si>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</si>
  <si>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</si>
  <si>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</si>
  <si>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</si>
  <si>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</si>
  <si>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</si>
  <si>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</si>
  <si>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</si>
  <si>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</si>
  <si>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</si>
  <si>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</si>
  <si>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</si>
  <si>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</si>
  <si>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</si>
  <si>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</si>
  <si>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</si>
  <si>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</si>
  <si>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</si>
  <si>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</si>
  <si>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</si>
  <si>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</si>
  <si>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</si>
  <si>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</si>
  <si>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</si>
  <si>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</si>
  <si>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</si>
  <si>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</si>
  <si>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</si>
  <si>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</si>
  <si>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</si>
  <si>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</si>
  <si>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</si>
  <si>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</si>
  <si>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</si>
  <si>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</si>
  <si>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</si>
  <si>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</si>
  <si>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</si>
  <si>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</si>
  <si>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</si>
  <si>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</si>
  <si>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</si>
  <si>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</si>
  <si>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</si>
  <si>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</si>
  <si>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</si>
  <si>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</si>
  <si>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</si>
  <si>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</si>
  <si>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</si>
  <si>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</si>
  <si>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</si>
  <si>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</si>
  <si>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</si>
  <si>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</si>
  <si>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</si>
  <si>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</si>
  <si>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</si>
  <si>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</si>
  <si>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</si>
  <si>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</si>
  <si>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</si>
  <si>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</si>
  <si>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</si>
  <si>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</si>
  <si>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</si>
  <si>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</si>
  <si>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</si>
  <si>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</si>
  <si>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</si>
  <si>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</si>
  <si>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</si>
  <si>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</si>
  <si>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</si>
  <si>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</si>
  <si>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</si>
  <si>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</si>
  <si>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</si>
  <si>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</si>
  <si>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</si>
  <si>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</si>
  <si>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</si>
  <si>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</si>
  <si>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</si>
  <si>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</si>
  <si>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</si>
  <si>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</si>
  <si>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</si>
  <si>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</si>
  <si>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</si>
  <si>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</si>
  <si>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</si>
  <si>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</si>
  <si>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</si>
  <si>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</si>
  <si>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</si>
  <si>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</si>
  <si>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</si>
  <si>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</si>
  <si>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</si>
  <si>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</si>
  <si>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</si>
  <si>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</si>
  <si>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</si>
  <si>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</si>
  <si>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</si>
  <si>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</si>
  <si>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</si>
  <si>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</si>
  <si>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</si>
  <si>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</si>
  <si>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</si>
  <si>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</si>
  <si>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</si>
  <si>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</si>
  <si>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</si>
  <si>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</si>
  <si>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</si>
  <si>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</si>
  <si>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</si>
  <si>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</si>
  <si>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</si>
  <si>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</si>
  <si>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</si>
  <si>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</si>
  <si>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</si>
  <si>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</si>
  <si>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</si>
  <si>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</si>
  <si>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</si>
  <si>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</si>
  <si>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</si>
  <si>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</si>
  <si>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</si>
  <si>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</si>
  <si>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</si>
  <si>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</si>
  <si>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</si>
  <si>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</si>
  <si>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</si>
  <si>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</si>
  <si>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</si>
  <si>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</si>
  <si>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</si>
  <si>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</si>
  <si>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</si>
  <si>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</si>
  <si>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</si>
  <si>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</si>
  <si>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</si>
  <si>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</si>
  <si>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</si>
  <si>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</si>
  <si>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</si>
  <si>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</si>
  <si>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</si>
  <si>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</si>
  <si>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</si>
  <si>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</si>
  <si>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</si>
  <si>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</si>
  <si>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</si>
  <si>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</si>
  <si>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</si>
  <si>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</si>
  <si>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</si>
  <si>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</si>
  <si>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</si>
  <si>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</si>
  <si>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</si>
  <si>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</si>
  <si>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</si>
  <si>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</si>
  <si>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</si>
  <si>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</si>
  <si>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</si>
  <si>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</si>
  <si>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</si>
  <si>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</si>
  <si>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</si>
  <si>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</si>
  <si>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</si>
  <si>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</si>
  <si>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</si>
  <si>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</si>
  <si>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</si>
  <si>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</si>
  <si>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</si>
  <si>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</si>
  <si>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</si>
  <si>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</si>
  <si>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</si>
  <si>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</si>
  <si>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</si>
  <si>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</si>
  <si>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</si>
  <si>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</si>
  <si>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</si>
  <si>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</si>
  <si>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</si>
  <si>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</si>
  <si>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</si>
  <si>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</si>
  <si>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</si>
  <si>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</si>
  <si>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</si>
  <si>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</si>
  <si>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</si>
  <si>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</si>
  <si>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</si>
  <si>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</si>
  <si>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</si>
  <si>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</si>
  <si>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</si>
  <si>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</si>
  <si>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</si>
  <si>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</si>
  <si>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</si>
  <si>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</si>
  <si>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</si>
  <si>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</si>
  <si>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</si>
  <si>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</si>
  <si>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</si>
  <si>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</si>
  <si>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</si>
  <si>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</si>
  <si>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</si>
  <si>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</si>
  <si>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</si>
  <si>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</si>
  <si>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</si>
  <si>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</si>
  <si>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</si>
  <si>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</si>
  <si>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</si>
  <si>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</si>
  <si>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</si>
  <si>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</si>
  <si>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</si>
  <si>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</si>
  <si>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</si>
  <si>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</si>
  <si>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</si>
  <si>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</si>
  <si>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</si>
  <si>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</si>
  <si>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</si>
  <si>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</si>
  <si>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</si>
  <si>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</si>
  <si>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</si>
  <si>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</si>
  <si>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</si>
  <si>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</si>
  <si>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</si>
  <si>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</si>
  <si>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</si>
  <si>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</si>
  <si>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</si>
  <si>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</si>
  <si>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</si>
  <si>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</si>
  <si>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</si>
  <si>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</si>
  <si>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</si>
  <si>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</si>
  <si>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</si>
  <si>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</si>
  <si>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</si>
  <si>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</si>
  <si>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</si>
  <si>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</si>
  <si>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</si>
  <si>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</si>
  <si>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</si>
  <si>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</si>
  <si>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</si>
  <si>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</si>
  <si>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</si>
  <si>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</si>
  <si>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</si>
  <si>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</si>
  <si>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</si>
  <si>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</si>
  <si>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</si>
  <si>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</si>
  <si>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</si>
  <si>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</si>
  <si>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</si>
  <si>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</si>
  <si>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</si>
  <si>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</si>
  <si>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</si>
  <si>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</si>
  <si>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</si>
  <si>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</si>
  <si>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</si>
  <si>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</si>
  <si>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</si>
  <si>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</si>
  <si>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</si>
  <si>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</si>
  <si>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</si>
  <si>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</si>
  <si>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</si>
  <si>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</si>
  <si>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</si>
  <si>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</si>
  <si>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</si>
  <si>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</si>
  <si>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</si>
  <si>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</si>
  <si>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</si>
  <si>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</si>
  <si>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</si>
  <si>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</si>
  <si>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</si>
  <si>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</si>
  <si>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</si>
  <si>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</si>
  <si>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</si>
  <si>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</si>
  <si>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</si>
  <si>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</si>
  <si>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</si>
  <si>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</si>
  <si>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</si>
  <si>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</si>
  <si>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</si>
  <si>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</si>
  <si>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</si>
  <si>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</si>
  <si>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</si>
  <si>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</si>
  <si>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</si>
  <si>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</si>
  <si>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</si>
  <si>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</si>
  <si>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</si>
  <si>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</si>
  <si>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</si>
  <si>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</si>
  <si>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</si>
  <si>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</si>
  <si>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</si>
  <si>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</si>
  <si>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</si>
  <si>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</si>
  <si>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</si>
  <si>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</si>
  <si>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</si>
  <si>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</si>
  <si>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</si>
  <si>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</si>
  <si>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</si>
  <si>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</si>
  <si>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</si>
  <si>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</si>
  <si>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</si>
  <si>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</si>
  <si>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</si>
  <si>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</si>
  <si>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</si>
  <si>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</si>
  <si>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</si>
  <si>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</si>
  <si>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</si>
  <si>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</si>
  <si>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</si>
  <si>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</si>
  <si>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</si>
  <si>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</si>
  <si>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</si>
  <si>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</si>
  <si>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</si>
  <si>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</si>
  <si>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</si>
  <si>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</si>
  <si>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</si>
  <si>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</si>
  <si>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</si>
  <si>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</si>
  <si>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</si>
  <si>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</si>
  <si>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</si>
  <si>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</si>
  <si>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</si>
  <si>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</si>
  <si>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</si>
  <si>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</si>
  <si>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</si>
  <si>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</si>
  <si>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</si>
  <si>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</si>
  <si>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</si>
  <si>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</si>
  <si>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</si>
  <si>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</si>
  <si>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</si>
  <si>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</si>
  <si>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</si>
  <si>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</si>
  <si>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</si>
  <si>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</si>
  <si>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</si>
  <si>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</si>
  <si>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</si>
  <si>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</si>
  <si>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</si>
  <si>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</si>
  <si>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</si>
  <si>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</si>
  <si>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</si>
  <si>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</si>
  <si>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</si>
  <si>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</si>
  <si>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</si>
  <si>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</si>
  <si>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</si>
  <si>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</si>
  <si>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</si>
  <si>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</si>
  <si>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</si>
  <si>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</si>
  <si>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</si>
  <si>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</si>
  <si>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</si>
  <si>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</si>
  <si>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</si>
  <si>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</si>
  <si>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</si>
  <si>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</si>
  <si>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</si>
  <si>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</si>
  <si>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</si>
  <si>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</si>
  <si>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</si>
  <si>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</si>
  <si>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</si>
  <si>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</si>
  <si>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</si>
  <si>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</si>
  <si>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</si>
  <si>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</si>
  <si>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</si>
  <si>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</si>
  <si>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</si>
  <si>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</si>
  <si>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</si>
  <si>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</si>
  <si>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</si>
  <si>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</si>
  <si>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</si>
  <si>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</si>
  <si>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</si>
  <si>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</si>
  <si>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</si>
  <si>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</si>
  <si>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</si>
  <si>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</si>
  <si>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</si>
  <si>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</si>
  <si>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</si>
  <si>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</si>
  <si>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</si>
  <si>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</si>
  <si>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</si>
  <si>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</si>
  <si>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</si>
  <si>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</si>
  <si>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</si>
  <si>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</si>
  <si>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</si>
  <si>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</si>
  <si>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</si>
  <si>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</si>
  <si>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</si>
  <si>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</si>
  <si>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</si>
  <si>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</si>
  <si>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</si>
  <si>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</si>
  <si>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</si>
  <si>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</si>
  <si>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</si>
  <si>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</si>
  <si>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</si>
  <si>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</si>
  <si>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</si>
  <si>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</si>
  <si>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</si>
  <si>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</si>
  <si>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</si>
  <si>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</si>
  <si>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</si>
  <si>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</si>
  <si>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</si>
  <si>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</si>
  <si>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</si>
  <si>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</si>
  <si>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</si>
  <si>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</si>
  <si>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</si>
  <si>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</si>
  <si>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</si>
  <si>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</si>
  <si>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</si>
  <si>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</si>
  <si>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</si>
  <si>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</si>
  <si>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</si>
  <si>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</si>
  <si>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</si>
  <si>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</si>
  <si>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</si>
  <si>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</si>
  <si>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</si>
  <si>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</si>
  <si>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</si>
  <si>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</si>
  <si>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</si>
  <si>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</si>
  <si>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</si>
  <si>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</si>
  <si>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</si>
  <si>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</si>
  <si>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</si>
  <si>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</si>
  <si>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</si>
  <si>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</si>
  <si>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</si>
  <si>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</si>
  <si>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</si>
  <si>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</si>
  <si>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</si>
  <si>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</si>
  <si>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</si>
  <si>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</si>
  <si>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</si>
  <si>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</si>
  <si>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</si>
  <si>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</si>
  <si>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</si>
  <si>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</si>
  <si>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</si>
  <si>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</si>
  <si>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</si>
  <si>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</si>
  <si>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</si>
  <si>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</si>
  <si>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</si>
  <si>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</si>
  <si>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</si>
  <si>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</si>
  <si>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</si>
  <si>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</si>
  <si>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</si>
  <si>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</si>
  <si>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</si>
  <si>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</si>
  <si>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</si>
  <si>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</si>
  <si>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</si>
  <si>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</si>
  <si>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</si>
  <si>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</si>
  <si>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</si>
  <si>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</si>
  <si>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</si>
  <si>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</si>
  <si>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</si>
  <si>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</si>
  <si>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</si>
  <si>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</si>
  <si>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</si>
  <si>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</si>
  <si>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</si>
  <si>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</si>
  <si>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</si>
  <si>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</si>
  <si>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</si>
  <si>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</si>
  <si>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</si>
  <si>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</si>
  <si>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</si>
  <si>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</si>
  <si>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</si>
  <si>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</si>
  <si>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</si>
  <si>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</si>
  <si>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</si>
  <si>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</si>
  <si>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</si>
  <si>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</si>
  <si>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</si>
  <si>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</si>
  <si>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</si>
  <si>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</si>
  <si>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</si>
  <si>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</si>
  <si>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</si>
  <si>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</si>
  <si>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</si>
  <si>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</si>
  <si>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</si>
  <si>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</si>
  <si>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</si>
  <si>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</si>
  <si>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</si>
  <si>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</si>
  <si>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</si>
  <si>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</si>
  <si>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</si>
  <si>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</si>
  <si>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</si>
  <si>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</si>
  <si>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</si>
  <si>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</si>
  <si>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</si>
  <si>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</si>
  <si>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</si>
  <si>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</si>
  <si>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</si>
  <si>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</si>
  <si>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</si>
  <si>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</si>
  <si>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</si>
  <si>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</si>
  <si>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</si>
  <si>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</si>
  <si>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</si>
  <si>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</si>
  <si>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</si>
  <si>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</si>
  <si>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</si>
  <si>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</si>
  <si>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</si>
  <si>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</si>
  <si>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</si>
  <si>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</si>
  <si>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</si>
  <si>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</si>
  <si>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</si>
  <si>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</si>
  <si>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</si>
  <si>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</si>
  <si>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</si>
  <si>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</si>
  <si>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</si>
  <si>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</si>
  <si>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</si>
  <si>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</si>
  <si>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</si>
  <si>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</si>
  <si>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</si>
  <si>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</si>
  <si>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</si>
  <si>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</si>
  <si>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</si>
  <si>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</si>
  <si>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</si>
  <si>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</si>
  <si>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</si>
  <si>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</si>
  <si>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</si>
  <si>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</si>
  <si>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</si>
  <si>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</si>
  <si>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</si>
  <si>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</si>
  <si>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</si>
  <si>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</si>
  <si>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</si>
  <si>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</si>
  <si>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</si>
  <si>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</si>
  <si>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</si>
  <si>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</si>
  <si>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</si>
  <si>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</si>
  <si>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</si>
  <si>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</si>
  <si>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</si>
  <si>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</si>
  <si>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</si>
  <si>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</si>
  <si>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</si>
  <si>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</si>
  <si>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</si>
  <si>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</si>
  <si>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</si>
  <si>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</si>
  <si>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</si>
  <si>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</si>
  <si>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</si>
  <si>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</si>
  <si>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</si>
  <si>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</si>
  <si>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</si>
  <si>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</si>
  <si>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</si>
  <si>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</si>
  <si>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</si>
  <si>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</si>
  <si>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</si>
  <si>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</si>
  <si>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</si>
  <si>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</si>
  <si>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</si>
  <si>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</si>
  <si>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</si>
  <si>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</si>
  <si>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</si>
  <si>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</si>
  <si>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</si>
  <si>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</si>
  <si>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</si>
  <si>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</si>
  <si>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</si>
  <si>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</si>
  <si>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</si>
  <si>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</si>
  <si>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</si>
  <si>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</si>
  <si>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</si>
  <si>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</si>
  <si>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</si>
  <si>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</si>
  <si>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</si>
  <si>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</si>
  <si>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</si>
  <si>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</si>
  <si>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</si>
  <si>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</si>
  <si>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</si>
  <si>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</si>
  <si>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</si>
  <si>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</si>
  <si>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</si>
  <si>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</si>
  <si>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</si>
  <si>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</si>
  <si>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</si>
  <si>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</si>
  <si>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</si>
  <si>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</si>
  <si>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</si>
  <si>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</si>
  <si>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</si>
  <si>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</si>
  <si>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</si>
  <si>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</si>
  <si>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</si>
  <si>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</si>
  <si>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</si>
  <si>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</si>
  <si>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</si>
  <si>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</si>
  <si>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</si>
  <si>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</si>
  <si>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</si>
  <si>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</si>
  <si>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</si>
  <si>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</si>
  <si>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</si>
  <si>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</si>
  <si>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</si>
  <si>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</si>
  <si>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</si>
  <si>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</si>
  <si>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</si>
  <si>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</si>
  <si>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</si>
  <si>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</si>
  <si>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</si>
  <si>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</si>
  <si>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</si>
  <si>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</si>
  <si>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</si>
  <si>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</si>
  <si>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</si>
  <si>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</si>
  <si>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</si>
  <si>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</si>
  <si>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</si>
  <si>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</si>
  <si>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</si>
  <si>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</si>
  <si>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</si>
  <si>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</si>
  <si>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</si>
  <si>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</si>
  <si>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</si>
  <si>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</si>
  <si>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</si>
  <si>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</si>
  <si>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</si>
  <si>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</si>
  <si>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</si>
  <si>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</si>
  <si>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</si>
  <si>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</si>
  <si>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</si>
  <si>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</si>
  <si>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</si>
  <si>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</si>
  <si>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</si>
  <si>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</si>
  <si>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</si>
  <si>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</si>
  <si>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</si>
  <si>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</si>
  <si>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</si>
  <si>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</si>
  <si>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</si>
  <si>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</si>
  <si>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</si>
  <si>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</si>
  <si>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</si>
  <si>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</si>
  <si>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</si>
  <si>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</si>
  <si>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</si>
  <si>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</si>
  <si>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</si>
  <si>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</si>
  <si>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</si>
  <si>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</si>
  <si>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</si>
  <si>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</si>
  <si>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</si>
  <si>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</si>
  <si>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</si>
  <si>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</si>
  <si>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</si>
  <si>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</si>
  <si>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</si>
  <si>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</si>
  <si>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</si>
  <si>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</si>
  <si>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</si>
  <si>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</si>
  <si>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</si>
  <si>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</si>
  <si>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</si>
  <si>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</si>
  <si>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</si>
  <si>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</si>
  <si>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</si>
  <si>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</si>
  <si>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</si>
  <si>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</si>
  <si>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</si>
  <si>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</si>
  <si>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</si>
  <si>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</si>
  <si>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</si>
  <si>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</si>
  <si>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</si>
  <si>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</si>
  <si>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</si>
  <si>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</si>
  <si>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</si>
  <si>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</si>
  <si>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</si>
  <si>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</si>
  <si>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</si>
  <si>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</si>
  <si>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</si>
  <si>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</si>
  <si>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</si>
  <si>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</si>
  <si>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</si>
  <si>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</si>
  <si>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</si>
  <si>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</si>
  <si>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</si>
  <si>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</si>
  <si>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</si>
  <si>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</si>
  <si>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</si>
  <si>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</si>
  <si>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</si>
  <si>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</si>
  <si>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</si>
  <si>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</si>
  <si>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</si>
  <si>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</si>
  <si>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</si>
  <si>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</si>
  <si>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</si>
  <si>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</si>
  <si>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</si>
  <si>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</si>
  <si>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</si>
  <si>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</si>
  <si>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</si>
  <si>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</si>
  <si>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</si>
  <si>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</si>
  <si>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</si>
  <si>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</si>
  <si>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</si>
  <si>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</si>
  <si>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</si>
  <si>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</si>
  <si>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</si>
  <si>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</si>
  <si>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</si>
  <si>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</si>
  <si>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</si>
  <si>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</si>
  <si>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</si>
  <si>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</si>
  <si>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</si>
  <si>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</si>
  <si>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</si>
  <si>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</si>
  <si>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</si>
  <si>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</si>
  <si>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</si>
  <si>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</si>
  <si>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</si>
  <si>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</si>
  <si>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</si>
  <si>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</si>
  <si>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</si>
  <si>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</si>
  <si>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</si>
  <si>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</si>
  <si>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</si>
  <si>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</si>
  <si>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</si>
  <si>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</si>
  <si>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</si>
  <si>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</si>
  <si>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</si>
  <si>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</si>
  <si>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</si>
  <si>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</si>
  <si>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</si>
  <si>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</si>
  <si>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</si>
  <si>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</si>
  <si>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</si>
  <si>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</si>
  <si>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</si>
  <si>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</si>
  <si>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</si>
  <si>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</si>
  <si>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</si>
  <si>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</si>
  <si>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</si>
  <si>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</si>
  <si>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</si>
  <si>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</si>
  <si>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</si>
  <si>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</si>
  <si>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</si>
  <si>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</si>
  <si>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</si>
  <si>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</si>
  <si>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</si>
  <si>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</si>
  <si>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</si>
  <si>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</si>
  <si>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</si>
  <si>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</si>
  <si>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</si>
  <si>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</si>
  <si>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</si>
  <si>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</si>
  <si>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</si>
  <si>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</si>
  <si>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</si>
  <si>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</si>
  <si>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</si>
  <si>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</si>
  <si>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</si>
  <si>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</si>
  <si>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</si>
  <si>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</si>
  <si>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</si>
  <si>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</si>
  <si>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</si>
  <si>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</si>
  <si>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</si>
  <si>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</si>
  <si>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</si>
  <si>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</si>
  <si>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</si>
  <si>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</si>
  <si>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</si>
  <si>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</si>
  <si>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</si>
  <si>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</si>
  <si>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</si>
  <si>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</si>
  <si>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</si>
  <si>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</si>
  <si>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</si>
  <si>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</si>
  <si>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</si>
  <si>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</si>
  <si>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</si>
  <si>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</si>
  <si>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</si>
  <si>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</si>
  <si>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</si>
  <si>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</si>
  <si>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</si>
  <si>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</si>
  <si>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</si>
  <si>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</si>
  <si>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</si>
  <si>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</si>
  <si>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</si>
  <si>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</si>
  <si>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</si>
  <si>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</si>
  <si>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</si>
  <si>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</si>
  <si>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</si>
  <si>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</si>
  <si>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</si>
  <si>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</si>
  <si>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</si>
  <si>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</si>
  <si>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</si>
  <si>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</si>
  <si>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</si>
  <si>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</si>
  <si>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</si>
  <si>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</si>
  <si>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</si>
  <si>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</si>
  <si>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</si>
  <si>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</si>
  <si>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</si>
  <si>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</si>
  <si>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</si>
  <si>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</si>
  <si>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</si>
  <si>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</si>
  <si>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</si>
  <si>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</si>
  <si>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</si>
  <si>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</si>
  <si>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</si>
  <si>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</si>
  <si>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</si>
  <si>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</si>
  <si>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</si>
  <si>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</si>
  <si>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</si>
  <si>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</si>
  <si>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</si>
  <si>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</si>
  <si>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</si>
  <si>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</si>
  <si>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</si>
  <si>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</si>
  <si>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</si>
  <si>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</si>
  <si>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</si>
  <si>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</si>
  <si>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</si>
  <si>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</si>
  <si>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</si>
  <si>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</si>
  <si>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</si>
  <si>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</si>
  <si>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</si>
  <si>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</si>
  <si>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</si>
  <si>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</si>
  <si>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</si>
  <si>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</si>
  <si>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</si>
  <si>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</si>
  <si>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</si>
  <si>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</si>
  <si>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</si>
  <si>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</si>
  <si>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</si>
  <si>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</si>
  <si>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</si>
  <si>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</si>
  <si>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</si>
  <si>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</si>
  <si>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</si>
  <si>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</si>
  <si>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</si>
  <si>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</si>
  <si>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</si>
  <si>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</si>
  <si>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</si>
  <si>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</si>
  <si>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</si>
  <si>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</si>
  <si>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</si>
  <si>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</si>
  <si>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</si>
  <si>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</si>
  <si>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</si>
  <si>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</si>
  <si>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</si>
  <si>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</si>
  <si>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</si>
  <si>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</si>
  <si>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</si>
  <si>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</si>
  <si>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</si>
  <si>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</si>
  <si>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</si>
  <si>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</si>
  <si>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</si>
  <si>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</si>
  <si>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</si>
  <si>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</si>
  <si>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</si>
  <si>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</si>
  <si>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</si>
  <si>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</si>
  <si>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</si>
  <si>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</si>
  <si>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</si>
  <si>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</si>
  <si>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</si>
  <si>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</si>
  <si>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</si>
  <si>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</si>
  <si>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</si>
  <si>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</si>
  <si>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</si>
  <si>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</si>
  <si>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</si>
  <si>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</si>
  <si>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</si>
  <si>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</si>
  <si>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</si>
  <si>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</si>
  <si>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</si>
  <si>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</si>
  <si>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</si>
  <si>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</si>
  <si>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</si>
  <si>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</si>
  <si>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</si>
  <si>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</si>
  <si>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</si>
  <si>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</si>
  <si>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</si>
  <si>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</si>
  <si>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</si>
  <si>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</si>
  <si>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</si>
  <si>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</si>
  <si>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</si>
  <si>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</si>
  <si>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</si>
  <si>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</si>
  <si>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</si>
  <si>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</si>
  <si>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</si>
  <si>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</si>
  <si>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</si>
  <si>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</si>
  <si>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</si>
  <si>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</si>
  <si>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</si>
  <si>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</si>
  <si>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</si>
  <si>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</si>
  <si>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</si>
  <si>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</si>
  <si>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</si>
  <si>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</si>
  <si>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</si>
  <si>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</si>
  <si>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</si>
  <si>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</si>
  <si>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</si>
  <si>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</si>
  <si>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</si>
  <si>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</si>
  <si>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</si>
  <si>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</si>
  <si>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</si>
  <si>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</si>
  <si>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</si>
  <si>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</si>
  <si>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</si>
  <si>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</si>
  <si>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</si>
  <si>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</si>
  <si>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</si>
  <si>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</si>
  <si>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</si>
  <si>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</si>
  <si>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</si>
  <si>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</si>
  <si>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</si>
  <si>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</si>
  <si>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</si>
  <si>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</si>
  <si>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</si>
  <si>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</si>
  <si>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</si>
  <si>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</si>
  <si>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</si>
  <si>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</si>
  <si>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</si>
  <si>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</si>
  <si>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</si>
  <si>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</si>
  <si>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</si>
  <si>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</si>
  <si>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</si>
  <si>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</si>
  <si>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</si>
  <si>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</si>
  <si>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</si>
  <si>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</si>
  <si>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</si>
  <si>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</si>
  <si>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</si>
  <si>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</si>
  <si>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</si>
  <si>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</si>
  <si>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</si>
  <si>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</si>
  <si>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</si>
  <si>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</si>
  <si>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</si>
  <si>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</si>
  <si>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</si>
  <si>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</si>
  <si>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</si>
  <si>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</si>
  <si>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</si>
  <si>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</si>
  <si>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</si>
  <si>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</si>
  <si>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</si>
  <si>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</si>
  <si>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</si>
  <si>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</si>
  <si>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</si>
  <si>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</si>
  <si>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</si>
  <si>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</si>
  <si>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</si>
  <si>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</si>
  <si>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</si>
  <si>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</si>
  <si>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</si>
  <si>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</si>
  <si>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</si>
  <si>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</si>
  <si>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</si>
  <si>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</si>
  <si>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</si>
  <si>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</si>
  <si>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</si>
  <si>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</si>
  <si>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</si>
  <si>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</si>
  <si>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</si>
  <si>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</si>
  <si>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</si>
  <si>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</si>
  <si>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</si>
  <si>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</si>
  <si>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</si>
  <si>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</si>
  <si>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</si>
  <si>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</si>
  <si>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</si>
  <si>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</si>
  <si>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</si>
  <si>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</si>
  <si>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</si>
  <si>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</si>
  <si>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</si>
  <si>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</si>
  <si>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</si>
  <si>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</si>
  <si>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</si>
  <si>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</si>
  <si>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</si>
  <si>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</si>
  <si>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</si>
  <si>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</si>
  <si>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</si>
  <si>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</si>
  <si>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</si>
  <si>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</si>
  <si>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</si>
  <si>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</si>
  <si>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</si>
  <si>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</si>
  <si>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</si>
  <si>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</si>
  <si>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</si>
  <si>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</si>
  <si>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</si>
  <si>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</si>
  <si>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</si>
  <si>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</si>
  <si>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</si>
  <si>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</si>
  <si>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</si>
  <si>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</si>
  <si>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</si>
  <si>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</si>
  <si>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</si>
  <si>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</si>
  <si>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</si>
  <si>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</si>
  <si>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</si>
  <si>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</si>
  <si>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</si>
  <si>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</si>
  <si>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</si>
  <si>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</si>
  <si>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</si>
  <si>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</si>
  <si>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</si>
  <si>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</si>
  <si>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</si>
  <si>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</si>
  <si>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</si>
  <si>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</si>
  <si>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</si>
  <si>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</si>
  <si>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</si>
  <si>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</si>
  <si>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</si>
  <si>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</si>
  <si>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</si>
  <si>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</si>
  <si>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</si>
  <si>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</si>
  <si>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</si>
  <si>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</si>
  <si>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</si>
  <si>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</si>
  <si>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</si>
  <si>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</si>
  <si>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</si>
  <si>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</si>
  <si>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</si>
  <si>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</si>
  <si>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</si>
  <si>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</si>
  <si>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</si>
  <si>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</si>
  <si>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</si>
  <si>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</si>
  <si>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</si>
  <si>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</si>
  <si>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</si>
  <si>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</si>
  <si>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</si>
  <si>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</si>
  <si>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</si>
  <si>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</si>
  <si>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</si>
  <si>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</si>
  <si>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</si>
  <si>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</si>
  <si>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</si>
  <si>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</si>
  <si>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</si>
  <si>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</si>
  <si>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</si>
  <si>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</si>
  <si>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</si>
  <si>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</si>
  <si>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</si>
  <si>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</si>
  <si>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</si>
  <si>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</si>
  <si>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</si>
  <si>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</si>
  <si>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</si>
  <si>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</si>
  <si>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</si>
  <si>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</si>
  <si>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</si>
  <si>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</si>
  <si>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</si>
  <si>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</si>
  <si>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</si>
  <si>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</si>
  <si>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</si>
  <si>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</si>
  <si>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</si>
  <si>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</si>
  <si>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</si>
  <si>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</si>
  <si>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</si>
  <si>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</si>
  <si>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</si>
  <si>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</si>
  <si>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</si>
  <si>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</si>
  <si>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</si>
  <si>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</si>
  <si>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</si>
  <si>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</si>
  <si>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</si>
  <si>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</si>
  <si>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</si>
  <si>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</si>
  <si>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</si>
  <si>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</si>
  <si>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</si>
  <si>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</si>
  <si>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</si>
  <si>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</si>
  <si>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</si>
  <si>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</si>
  <si>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</si>
  <si>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</si>
  <si>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</si>
  <si>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</si>
  <si>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</si>
  <si>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</si>
  <si>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</si>
  <si>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</si>
  <si>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</si>
  <si>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</si>
  <si>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</si>
  <si>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</si>
  <si>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</si>
  <si>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</si>
  <si>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</si>
  <si>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</si>
  <si>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</si>
  <si>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</si>
  <si>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</si>
  <si>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</si>
  <si>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</si>
  <si>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</si>
  <si>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</si>
  <si>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</si>
  <si>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</si>
  <si>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</si>
  <si>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</si>
  <si>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</si>
  <si>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</si>
  <si>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</si>
  <si>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</si>
  <si>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</si>
  <si>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</si>
  <si>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</si>
  <si>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</si>
  <si>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</si>
  <si>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</si>
  <si>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</si>
  <si>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</si>
  <si>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</si>
  <si>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</si>
  <si>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</si>
  <si>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</si>
  <si>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</si>
  <si>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</si>
  <si>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</si>
  <si>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</si>
  <si>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</si>
  <si>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</si>
  <si>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</si>
  <si>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</si>
  <si>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</si>
  <si>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</si>
  <si>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</si>
  <si>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</si>
  <si>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</si>
  <si>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</si>
  <si>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</si>
  <si>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</si>
  <si>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</si>
  <si>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</si>
  <si>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</si>
  <si>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</si>
  <si>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</si>
  <si>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</si>
  <si>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</si>
  <si>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</si>
  <si>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</si>
  <si>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</si>
  <si>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</si>
  <si>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</si>
  <si>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</si>
  <si>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</si>
  <si>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</si>
  <si>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</si>
  <si>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</si>
  <si>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</si>
  <si>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</si>
  <si>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</si>
  <si>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</si>
  <si>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</si>
  <si>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</si>
  <si>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</si>
  <si>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</si>
  <si>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</si>
  <si>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</si>
  <si>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</si>
  <si>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</si>
  <si>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</si>
  <si>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</si>
  <si>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</si>
  <si>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</si>
  <si>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</si>
  <si>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</si>
  <si>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</si>
  <si>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</si>
  <si>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</si>
  <si>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</si>
  <si>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</si>
  <si>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</si>
  <si>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</si>
  <si>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</si>
  <si>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</si>
  <si>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</si>
  <si>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</si>
  <si>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</si>
  <si>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</si>
  <si>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</si>
  <si>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</si>
  <si>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</si>
  <si>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</si>
  <si>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</si>
  <si>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</si>
  <si>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</si>
  <si>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</si>
  <si>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</si>
  <si>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</si>
  <si>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</si>
  <si>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</si>
  <si>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</si>
  <si>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</si>
  <si>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</si>
  <si>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</si>
  <si>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</si>
  <si>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</si>
  <si>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</si>
  <si>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</si>
  <si>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</si>
  <si>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</si>
  <si>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</si>
  <si>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</si>
  <si>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</si>
  <si>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</si>
  <si>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</si>
  <si>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</si>
  <si>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</si>
  <si>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</si>
  <si>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</si>
  <si>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</si>
  <si>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</si>
  <si>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</si>
  <si>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</si>
  <si>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</si>
  <si>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</si>
  <si>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</si>
  <si>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</si>
  <si>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</si>
  <si>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</si>
  <si>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</si>
  <si>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</si>
  <si>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</si>
  <si>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</si>
  <si>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</si>
  <si>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</si>
  <si>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</si>
  <si>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</si>
  <si>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</si>
  <si>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</si>
  <si>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</si>
  <si>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</si>
  <si>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</si>
  <si>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</si>
  <si>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</si>
  <si>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</si>
  <si>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</si>
  <si>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</si>
  <si>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</si>
  <si>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</si>
  <si>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</si>
  <si>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</si>
  <si>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</si>
  <si>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</si>
  <si>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</si>
  <si>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</si>
  <si>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</si>
  <si>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</si>
  <si>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</si>
  <si>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</si>
  <si>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</si>
  <si>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</si>
  <si>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</si>
  <si>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</si>
  <si>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</si>
  <si>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</si>
  <si>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</si>
  <si>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</si>
  <si>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</si>
  <si>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</si>
  <si>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</si>
  <si>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</si>
  <si>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</si>
  <si>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</si>
  <si>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</si>
  <si>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</si>
  <si>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</si>
  <si>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</si>
  <si>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</si>
  <si>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</si>
  <si>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</si>
  <si>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</si>
  <si>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</si>
  <si>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</si>
  <si>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</si>
  <si>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</si>
  <si>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</si>
  <si>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</si>
  <si>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</si>
  <si>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</si>
  <si>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</si>
  <si>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</si>
  <si>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</si>
  <si>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</si>
  <si>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</si>
  <si>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</si>
  <si>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</si>
  <si>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</si>
  <si>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</si>
  <si>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</si>
  <si>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</si>
  <si>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</si>
  <si>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</si>
  <si>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</si>
  <si>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</si>
  <si>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</si>
  <si>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</si>
  <si>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</si>
  <si>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</si>
  <si>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</si>
  <si>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</si>
  <si>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</si>
  <si>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</si>
  <si>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</si>
  <si>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</si>
  <si>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</si>
  <si>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</si>
  <si>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</si>
  <si>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</si>
  <si>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</si>
  <si>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</si>
  <si>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</si>
  <si>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</si>
  <si>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</si>
  <si>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</si>
  <si>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</si>
  <si>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</si>
  <si>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</si>
  <si>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</si>
  <si>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</si>
  <si>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</si>
  <si>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</si>
  <si>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</si>
  <si>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</si>
  <si>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</si>
  <si>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</si>
  <si>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</si>
  <si>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</si>
  <si>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</si>
  <si>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</si>
  <si>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</si>
  <si>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</si>
  <si>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</si>
  <si>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</si>
  <si>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</si>
  <si>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</si>
  <si>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</si>
  <si>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</si>
  <si>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</si>
  <si>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</si>
  <si>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</si>
  <si>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</si>
  <si>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</si>
  <si>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</si>
  <si>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</si>
  <si>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</si>
  <si>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</si>
  <si>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</si>
  <si>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</si>
  <si>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</si>
  <si>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</si>
  <si>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</si>
  <si>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</si>
  <si>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</si>
  <si>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</si>
  <si>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</si>
  <si>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</si>
  <si>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</si>
  <si>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</si>
  <si>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</si>
  <si>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</si>
  <si>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</si>
  <si>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</si>
  <si>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</si>
  <si>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</si>
  <si>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</si>
  <si>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</si>
  <si>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</si>
  <si>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</si>
  <si>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</si>
  <si>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</si>
  <si>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</si>
  <si>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</si>
  <si>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</si>
  <si>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</si>
  <si>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</si>
  <si>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</si>
  <si>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</si>
  <si>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</si>
  <si>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</si>
  <si>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</si>
  <si>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</si>
  <si>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</si>
  <si>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</si>
  <si>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</si>
  <si>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</si>
  <si>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</si>
  <si>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</si>
  <si>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</si>
  <si>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</si>
  <si>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</si>
  <si>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</si>
  <si>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</si>
  <si>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</si>
  <si>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</si>
  <si>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</si>
  <si>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</si>
  <si>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</si>
  <si>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</si>
  <si>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</si>
  <si>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</si>
  <si>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</si>
  <si>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</si>
  <si>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</si>
  <si>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</si>
  <si>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</si>
  <si>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</si>
  <si>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</si>
  <si>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</si>
  <si>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</si>
  <si>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</si>
  <si>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</si>
  <si>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</si>
  <si>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</si>
  <si>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</si>
  <si>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</si>
  <si>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</si>
  <si>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</si>
  <si>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</si>
  <si>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</si>
  <si>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</si>
  <si>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</si>
  <si>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</si>
  <si>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</si>
  <si>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</si>
  <si>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</si>
  <si>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</si>
  <si>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</si>
  <si>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</si>
  <si>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</si>
  <si>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</si>
  <si>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</si>
  <si>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</si>
  <si>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</si>
  <si>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</si>
  <si>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</si>
  <si>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</si>
  <si>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</si>
  <si>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</si>
  <si>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</si>
  <si>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</si>
  <si>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</si>
  <si>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</si>
  <si>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</si>
  <si>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</si>
  <si>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</si>
  <si>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</si>
  <si>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</si>
  <si>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</si>
  <si>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</si>
  <si>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</si>
  <si>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</si>
  <si>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</si>
  <si>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</si>
  <si>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</si>
  <si>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</si>
  <si>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</si>
  <si>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</si>
  <si>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</si>
  <si>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</si>
  <si>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</si>
  <si>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</si>
  <si>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</si>
  <si>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</si>
  <si>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</si>
  <si>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</si>
  <si>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</si>
  <si>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</si>
  <si>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</si>
  <si>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</si>
  <si>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</si>
  <si>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</si>
  <si>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</si>
  <si>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</si>
  <si>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</si>
  <si>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</si>
  <si>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</si>
  <si>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</si>
  <si>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</si>
  <si>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</si>
  <si>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</si>
  <si>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</si>
  <si>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</si>
  <si>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</si>
  <si>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</si>
  <si>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</si>
  <si>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</si>
  <si>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</si>
  <si>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</si>
  <si>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</si>
  <si>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</si>
  <si>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</si>
  <si>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</si>
  <si>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</si>
  <si>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</si>
  <si>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</si>
  <si>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</si>
  <si>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</si>
  <si>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</si>
  <si>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</si>
  <si>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</si>
  <si>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</si>
  <si>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</si>
  <si>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</si>
  <si>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</si>
  <si>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</si>
  <si>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</si>
  <si>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</si>
  <si>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</si>
  <si>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</si>
  <si>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</si>
  <si>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</si>
  <si>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</si>
  <si>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</si>
  <si>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</si>
  <si>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</si>
  <si>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</si>
  <si>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</si>
  <si>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</si>
  <si>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</si>
  <si>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</si>
  <si>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</si>
  <si>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</si>
  <si>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</si>
  <si>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</si>
  <si>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</si>
  <si>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</si>
  <si>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</si>
  <si>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</si>
  <si>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</si>
  <si>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</si>
  <si>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</si>
  <si>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</si>
  <si>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</si>
  <si>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</si>
  <si>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</si>
  <si>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</si>
  <si>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</si>
  <si>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</si>
  <si>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</si>
  <si>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</si>
  <si>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</si>
  <si>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</si>
  <si>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</si>
  <si>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</si>
  <si>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</si>
  <si>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</si>
  <si>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</si>
  <si>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</si>
  <si>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</si>
  <si>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</si>
  <si>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</si>
  <si>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</si>
  <si>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</si>
  <si>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</si>
  <si>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</si>
  <si>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</si>
  <si>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</si>
  <si>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</si>
  <si>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</si>
  <si>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</si>
  <si>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</si>
  <si>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</si>
  <si>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</si>
  <si>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</si>
  <si>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</si>
  <si>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</si>
  <si>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</si>
  <si>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</si>
  <si>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</si>
  <si>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</si>
  <si>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</si>
  <si>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</si>
  <si>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</si>
  <si>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</si>
  <si>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</si>
  <si>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</si>
  <si>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</si>
  <si>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</si>
  <si>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</si>
  <si>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</si>
  <si>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</si>
  <si>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</si>
  <si>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</si>
  <si>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</si>
  <si>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</si>
  <si>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</si>
  <si>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</si>
  <si>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</si>
  <si>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</si>
  <si>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</si>
  <si>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</si>
  <si>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</si>
  <si>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</si>
  <si>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</si>
  <si>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</si>
  <si>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</si>
  <si>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</si>
  <si>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</si>
  <si>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</si>
  <si>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</si>
  <si>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</si>
  <si>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</si>
  <si>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</si>
  <si>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</si>
  <si>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</si>
  <si>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</si>
  <si>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</si>
  <si>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</si>
  <si>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</si>
  <si>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</si>
  <si>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</si>
  <si>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</si>
  <si>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</si>
  <si>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</si>
  <si>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</si>
  <si>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</si>
  <si>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</si>
  <si>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</si>
  <si>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</si>
  <si>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</si>
  <si>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</si>
  <si>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</si>
  <si>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</si>
  <si>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</si>
  <si>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</si>
  <si>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</si>
  <si>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</si>
  <si>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</si>
  <si>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</si>
  <si>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</si>
  <si>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</si>
  <si>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</si>
  <si>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</si>
  <si>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</si>
  <si>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</si>
  <si>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</si>
  <si>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</si>
  <si>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</si>
  <si>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</si>
  <si>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</si>
  <si>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</si>
  <si>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</si>
  <si>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</si>
  <si>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</si>
  <si>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</si>
  <si>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</si>
  <si>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</si>
  <si>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</si>
  <si>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</si>
  <si>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</si>
  <si>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</si>
  <si>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</si>
  <si>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</si>
  <si>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</si>
  <si>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</si>
  <si>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</si>
  <si>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</si>
  <si>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</si>
  <si>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</si>
  <si>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</si>
  <si>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</si>
  <si>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</si>
  <si>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</si>
  <si>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</si>
  <si>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</si>
  <si>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</si>
  <si>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</si>
  <si>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</si>
  <si>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</si>
  <si>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</si>
  <si>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</si>
  <si>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</si>
  <si>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</si>
  <si>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</si>
  <si>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</si>
  <si>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</si>
  <si>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</si>
  <si>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</si>
  <si>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</si>
  <si>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</si>
  <si>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</si>
  <si>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</si>
  <si>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</si>
  <si>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</si>
  <si>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</si>
  <si>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</si>
  <si>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</si>
  <si>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</si>
  <si>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</si>
  <si>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</si>
  <si>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</si>
  <si>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</si>
  <si>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</si>
  <si>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</si>
  <si>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</si>
  <si>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</si>
  <si>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</si>
  <si>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</si>
  <si>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</si>
  <si>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</si>
  <si>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</si>
  <si>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</si>
  <si>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</si>
  <si>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</si>
  <si>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</si>
  <si>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</si>
  <si>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</si>
  <si>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</si>
  <si>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</si>
  <si>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</si>
  <si>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</si>
  <si>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</si>
  <si>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</si>
  <si>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</si>
  <si>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</si>
  <si>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</si>
  <si>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</si>
  <si>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</si>
  <si>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</si>
  <si>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</si>
  <si>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</si>
  <si>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</si>
  <si>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</si>
  <si>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</si>
  <si>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</si>
  <si>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</si>
  <si>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</si>
  <si>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</si>
  <si>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</si>
  <si>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</si>
  <si>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</si>
  <si>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</si>
  <si>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</si>
  <si>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</si>
  <si>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</si>
  <si>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</si>
  <si>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</si>
  <si>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</si>
  <si>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</si>
  <si>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</si>
  <si>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</si>
  <si>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</si>
  <si>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</si>
  <si>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</si>
  <si>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</si>
  <si>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</si>
  <si>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</si>
  <si>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</si>
  <si>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</si>
  <si>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</si>
  <si>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</si>
  <si>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</si>
  <si>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</si>
  <si>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</si>
  <si>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</si>
  <si>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</si>
  <si>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</si>
  <si>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</si>
  <si>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</si>
  <si>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</si>
  <si>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</si>
  <si>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</si>
  <si>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</si>
  <si>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</si>
  <si>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</si>
  <si>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</si>
  <si>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</si>
  <si>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</si>
  <si>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</si>
  <si>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</si>
  <si>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</si>
  <si>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</si>
  <si>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</si>
  <si>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</si>
  <si>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</si>
  <si>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</si>
  <si>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</si>
  <si>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</si>
  <si>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</si>
  <si>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</si>
  <si>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</si>
  <si>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</si>
  <si>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</si>
  <si>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</si>
  <si>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</si>
  <si>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</si>
  <si>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</si>
  <si>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</si>
  <si>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</si>
  <si>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</si>
  <si>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</si>
  <si>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</si>
  <si>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</si>
  <si>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</si>
  <si>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</si>
  <si>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</si>
  <si>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</si>
  <si>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</si>
  <si>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</si>
  <si>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</si>
  <si>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</si>
  <si>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</si>
  <si>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</si>
  <si>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</si>
  <si>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</si>
  <si>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</si>
  <si>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</si>
  <si>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</si>
  <si>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</si>
  <si>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</si>
  <si>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</si>
  <si>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</si>
  <si>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</si>
  <si>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</si>
  <si>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</si>
  <si>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</si>
  <si>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</si>
  <si>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</si>
  <si>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</si>
  <si>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</si>
  <si>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</si>
  <si>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</si>
  <si>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</si>
  <si>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</si>
  <si>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</si>
  <si>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</si>
  <si>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</si>
  <si>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</si>
  <si>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</si>
  <si>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</si>
  <si>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</si>
  <si>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</si>
  <si>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</si>
  <si>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</si>
  <si>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</si>
  <si>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</si>
  <si>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</si>
  <si>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</si>
  <si>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</si>
  <si>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</si>
  <si>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</si>
  <si>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</si>
  <si>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</si>
  <si>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</si>
  <si>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</si>
  <si>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</si>
  <si>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</si>
  <si>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</si>
  <si>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</si>
  <si>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</si>
  <si>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</si>
  <si>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</si>
  <si>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</si>
  <si>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</si>
  <si>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</si>
  <si>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</si>
  <si>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</si>
  <si>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</si>
  <si>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</si>
  <si>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</si>
  <si>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</si>
  <si>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</si>
  <si>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</si>
  <si>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</si>
  <si>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</si>
  <si>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</si>
  <si>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</si>
  <si>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</si>
  <si>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</si>
  <si>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</si>
  <si>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</si>
  <si>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</si>
  <si>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</si>
  <si>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</si>
  <si>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</si>
  <si>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</si>
  <si>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</si>
  <si>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</si>
  <si>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</si>
  <si>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</si>
  <si>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</si>
  <si>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</si>
  <si>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</si>
  <si>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</si>
  <si>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</si>
  <si>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</si>
  <si>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</si>
  <si>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</si>
  <si>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</si>
  <si>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</si>
  <si>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</si>
  <si>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</si>
  <si>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</si>
  <si>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</si>
  <si>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</si>
  <si>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</si>
  <si>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</si>
  <si>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</si>
  <si>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</si>
  <si>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</si>
  <si>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</si>
  <si>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</si>
  <si>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</si>
  <si>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</si>
  <si>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</si>
  <si>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</si>
  <si>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</si>
  <si>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</si>
  <si>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</si>
  <si>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</si>
  <si>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</si>
  <si>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</si>
  <si>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</si>
  <si>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</si>
  <si>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</si>
  <si>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</si>
  <si>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</si>
  <si>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</si>
  <si>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</si>
  <si>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</si>
  <si>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</si>
  <si>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</si>
  <si>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</si>
  <si>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</si>
  <si>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</si>
  <si>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</si>
  <si>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</si>
  <si>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</si>
  <si>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</si>
  <si>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</si>
  <si>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</si>
  <si>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</si>
  <si>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</si>
  <si>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</si>
  <si>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</si>
  <si>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</si>
  <si>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</si>
  <si>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</si>
  <si>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</si>
  <si>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</si>
  <si>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</si>
  <si>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</si>
  <si>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</si>
  <si>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</si>
  <si>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</si>
  <si>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</si>
  <si>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</si>
  <si>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</si>
  <si>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</si>
  <si>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</si>
  <si>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</si>
  <si>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</si>
  <si>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</si>
  <si>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</si>
  <si>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</si>
  <si>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</si>
  <si>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</si>
  <si>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</si>
  <si>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</si>
  <si>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</si>
  <si>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</si>
  <si>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</si>
  <si>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</si>
  <si>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</si>
  <si>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</si>
  <si>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</si>
  <si>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</si>
  <si>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</si>
  <si>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</si>
  <si>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</si>
  <si>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</si>
  <si>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</si>
  <si>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</si>
  <si>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</si>
  <si>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</si>
  <si>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</si>
  <si>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</si>
  <si>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</si>
  <si>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</si>
  <si>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</si>
  <si>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</si>
  <si>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</si>
  <si>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</si>
  <si>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</si>
  <si>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</si>
  <si>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</si>
  <si>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</si>
  <si>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</si>
  <si>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</si>
  <si>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</si>
  <si>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</si>
  <si>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</si>
  <si>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</si>
  <si>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</si>
  <si>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</si>
  <si>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</si>
  <si>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</si>
  <si>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</si>
  <si>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</si>
  <si>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</si>
  <si>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</si>
  <si>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</si>
  <si>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</si>
  <si>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</si>
  <si>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</si>
  <si>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</si>
  <si>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</si>
  <si>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</si>
  <si>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</si>
  <si>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</si>
  <si>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</si>
  <si>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</si>
  <si>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</si>
  <si>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</si>
  <si>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</si>
  <si>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</si>
  <si>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</si>
  <si>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</si>
  <si>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</si>
  <si>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</si>
  <si>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</si>
  <si>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</si>
  <si>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</si>
  <si>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</si>
  <si>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</si>
  <si>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</si>
  <si>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</si>
  <si>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</si>
  <si>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</si>
  <si>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</si>
  <si>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</si>
  <si>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</si>
  <si>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</si>
  <si>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</si>
  <si>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</si>
  <si>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</si>
  <si>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</si>
  <si>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</si>
  <si>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</si>
  <si>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</si>
  <si>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</si>
  <si>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</si>
  <si>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</si>
  <si>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</si>
  <si>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</si>
  <si>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</si>
  <si>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</si>
  <si>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</si>
  <si>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</si>
  <si>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</si>
  <si>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</si>
  <si>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</si>
  <si>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</si>
  <si>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</si>
  <si>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</si>
  <si>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</si>
  <si>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</si>
  <si>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</si>
  <si>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</si>
  <si>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</si>
  <si>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</si>
  <si>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</si>
  <si>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</si>
  <si>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</si>
  <si>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</si>
  <si>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</si>
  <si>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</si>
  <si>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</si>
  <si>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</si>
  <si>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</si>
  <si>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</si>
  <si>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</si>
  <si>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</si>
  <si>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</si>
  <si>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</si>
  <si>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</si>
  <si>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</si>
  <si>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</si>
  <si>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</si>
  <si>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</si>
  <si>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</si>
  <si>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</si>
  <si>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</si>
  <si>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</si>
  <si>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</si>
  <si>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</si>
  <si>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</si>
  <si>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</si>
  <si>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</si>
  <si>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</si>
  <si>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</si>
  <si>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</si>
  <si>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</si>
  <si>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</si>
  <si>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</si>
  <si>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</si>
  <si>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</si>
  <si>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</si>
  <si>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</si>
  <si>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</si>
  <si>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</si>
  <si>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</si>
  <si>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</si>
  <si>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</si>
  <si>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</si>
  <si>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</si>
  <si>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</si>
  <si>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</si>
  <si>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</si>
  <si>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</si>
  <si>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</si>
  <si>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</si>
  <si>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</si>
  <si>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</si>
  <si>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</si>
  <si>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</si>
  <si>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</si>
  <si>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</si>
  <si>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</si>
  <si>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</si>
  <si>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</si>
  <si>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</si>
  <si>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</si>
  <si>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</si>
  <si>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</si>
  <si>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</si>
  <si>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</si>
  <si>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</si>
  <si>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</si>
  <si>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</si>
  <si>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</si>
  <si>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</si>
  <si>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</si>
  <si>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</si>
  <si>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</si>
  <si>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</si>
  <si>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</si>
  <si>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</si>
  <si>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</si>
  <si>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</si>
  <si>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</si>
  <si>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</si>
  <si>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</si>
  <si>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</si>
  <si>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</si>
  <si>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</si>
  <si>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</si>
  <si>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</si>
  <si>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</si>
  <si>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</si>
  <si>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</si>
  <si>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</si>
  <si>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</si>
  <si>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</si>
  <si>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</si>
  <si>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</si>
  <si>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</si>
  <si>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</si>
  <si>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</si>
  <si>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</si>
  <si>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</si>
  <si>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</si>
  <si>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</si>
  <si>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</si>
  <si>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</si>
  <si>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</si>
  <si>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</si>
  <si>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</si>
  <si>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</si>
  <si>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</si>
  <si>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</si>
  <si>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</si>
  <si>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</si>
  <si>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</si>
  <si>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</si>
  <si>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</si>
  <si>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</si>
  <si>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</si>
  <si>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</si>
  <si>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</si>
  <si>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</si>
  <si>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</si>
  <si>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</si>
  <si>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</si>
  <si>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</si>
  <si>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</si>
  <si>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</si>
  <si>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</si>
  <si>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</si>
  <si>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</si>
  <si>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</si>
  <si>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</si>
  <si>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</si>
  <si>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</si>
  <si>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</si>
  <si>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</si>
  <si>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</si>
  <si>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</si>
  <si>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</si>
  <si>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</si>
  <si>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</si>
  <si>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</si>
  <si>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</si>
  <si>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</si>
  <si>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</si>
  <si>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</si>
  <si>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</si>
  <si>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</si>
  <si>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</si>
  <si>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</si>
  <si>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</si>
  <si>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</si>
  <si>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</si>
  <si>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</si>
  <si>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</si>
  <si>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</si>
  <si>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</si>
  <si>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</si>
  <si>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</si>
  <si>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</si>
  <si>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</si>
  <si>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</si>
  <si>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</si>
  <si>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</si>
  <si>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</si>
  <si>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</si>
  <si>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</si>
  <si>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</si>
  <si>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</si>
  <si>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</si>
  <si>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</si>
  <si>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</si>
  <si>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</si>
  <si>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</si>
  <si>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</si>
  <si>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</si>
  <si>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</si>
  <si>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</si>
  <si>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</si>
  <si>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</si>
  <si>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</si>
  <si>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</si>
  <si>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</si>
  <si>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</si>
  <si>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</si>
  <si>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</si>
  <si>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</si>
  <si>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</si>
  <si>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</si>
  <si>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</si>
  <si>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</si>
  <si>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</si>
  <si>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</si>
  <si>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</si>
  <si>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</si>
  <si>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</si>
  <si>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</si>
  <si>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</si>
  <si>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</si>
  <si>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</si>
  <si>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</si>
  <si>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</si>
  <si>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</si>
  <si>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</si>
  <si>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</si>
  <si>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</si>
  <si>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</si>
  <si>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</si>
  <si>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</si>
  <si>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</si>
  <si>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</si>
  <si>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</si>
  <si>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</si>
  <si>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</si>
  <si>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</si>
  <si>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</si>
  <si>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</si>
  <si>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</si>
  <si>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</si>
  <si>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</si>
  <si>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</si>
  <si>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</si>
  <si>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</si>
  <si>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</si>
  <si>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</si>
  <si>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</si>
  <si>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</si>
  <si>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</si>
  <si>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</si>
  <si>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</si>
  <si>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</si>
  <si>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</si>
  <si>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</si>
  <si>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</si>
  <si>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</si>
  <si>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</si>
  <si>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</si>
  <si>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</si>
  <si>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</si>
  <si>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</si>
  <si>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</si>
  <si>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</si>
  <si>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</si>
  <si>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</si>
  <si>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</si>
  <si>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</si>
  <si>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</si>
  <si>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</si>
  <si>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</si>
  <si>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</si>
  <si>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</si>
  <si>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</si>
  <si>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</si>
  <si>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</si>
  <si>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</si>
  <si>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</si>
  <si>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</si>
  <si>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</si>
  <si>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</si>
  <si>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</si>
  <si>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</si>
  <si>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</si>
  <si>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</si>
  <si>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</si>
  <si>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</si>
  <si>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</si>
  <si>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</si>
  <si>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</si>
  <si>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</si>
  <si>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</si>
  <si>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</si>
  <si>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</si>
  <si>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</si>
  <si>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</si>
  <si>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</si>
  <si>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</si>
  <si>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</si>
  <si>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</si>
  <si>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</si>
  <si>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</si>
  <si>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</si>
  <si>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</si>
  <si>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</si>
  <si>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</si>
  <si>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</si>
  <si>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</si>
  <si>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</si>
  <si>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</si>
  <si>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</si>
  <si>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</si>
  <si>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</si>
  <si>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</si>
  <si>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</si>
  <si>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</si>
  <si>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</si>
  <si>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</si>
  <si>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</si>
  <si>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</si>
  <si>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</si>
  <si>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</si>
  <si>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</si>
  <si>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</si>
  <si>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</si>
  <si>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</si>
  <si>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</si>
  <si>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</si>
  <si>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</si>
  <si>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</si>
  <si>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</si>
  <si>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</si>
  <si>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</si>
  <si>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</si>
  <si>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</si>
  <si>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</si>
  <si>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</si>
  <si>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</si>
  <si>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</si>
  <si>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</si>
  <si>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</si>
  <si>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</si>
  <si>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</si>
  <si>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</si>
  <si>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</si>
  <si>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</si>
  <si>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</si>
  <si>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</si>
  <si>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</si>
  <si>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</si>
  <si>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</si>
  <si>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</si>
  <si>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</si>
  <si>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</si>
  <si>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</si>
  <si>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</si>
  <si>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</si>
  <si>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</si>
  <si>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</si>
  <si>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</si>
  <si>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</si>
  <si>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</si>
  <si>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</si>
  <si>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</si>
  <si>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</si>
  <si>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</si>
  <si>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</si>
  <si>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</si>
  <si>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</si>
  <si>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</si>
  <si>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</si>
  <si>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</si>
  <si>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</si>
  <si>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</si>
  <si>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</si>
  <si>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</si>
  <si>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</si>
  <si>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</si>
  <si>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</si>
  <si>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</si>
  <si>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</si>
  <si>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</si>
  <si>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</si>
  <si>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</si>
  <si>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</si>
  <si>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</si>
  <si>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</si>
  <si>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</si>
  <si>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</si>
  <si>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</si>
  <si>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</si>
  <si>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</si>
  <si>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</si>
  <si>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</si>
  <si>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</si>
  <si>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</si>
  <si>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</si>
  <si>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</si>
  <si>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</si>
  <si>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</si>
  <si>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</si>
  <si>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</si>
  <si>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</si>
  <si>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</si>
  <si>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</si>
  <si>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</si>
  <si>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</si>
  <si>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</si>
  <si>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</si>
  <si>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</si>
  <si>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</si>
  <si>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</si>
  <si>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</si>
  <si>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</si>
  <si>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</si>
  <si>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</si>
  <si>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</si>
  <si>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</si>
  <si>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</si>
  <si>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</si>
  <si>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</si>
  <si>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</si>
  <si>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</si>
  <si>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</si>
  <si>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</si>
  <si>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</si>
  <si>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</si>
  <si>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</si>
  <si>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</si>
  <si>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</si>
  <si>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</si>
  <si>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</si>
  <si>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</si>
  <si>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</si>
  <si>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</si>
  <si>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</si>
  <si>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</si>
  <si>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</si>
  <si>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</si>
  <si>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</si>
  <si>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</si>
  <si>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</si>
  <si>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</si>
  <si>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</si>
  <si>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</si>
  <si>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</si>
  <si>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</si>
  <si>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</si>
  <si>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</si>
  <si>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</si>
  <si>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</si>
  <si>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</si>
  <si>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</si>
  <si>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</si>
  <si>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</si>
  <si>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</si>
  <si>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</si>
  <si>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</si>
  <si>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</si>
  <si>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</si>
  <si>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</si>
  <si>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</si>
  <si>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</si>
  <si>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</si>
  <si>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</si>
  <si>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</si>
  <si>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</si>
  <si>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</si>
  <si>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</si>
  <si>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</si>
  <si>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</si>
  <si>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</si>
  <si>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</si>
  <si>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</si>
  <si>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</si>
  <si>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</si>
  <si>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</si>
  <si>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</si>
  <si>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</si>
  <si>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</si>
  <si>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</si>
  <si>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</si>
  <si>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</si>
  <si>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</si>
  <si>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</si>
  <si>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</si>
  <si>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</si>
  <si>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</si>
  <si>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</si>
  <si>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</si>
  <si>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</si>
  <si>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</si>
  <si>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</si>
  <si>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</si>
  <si>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</si>
  <si>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</si>
  <si>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</si>
  <si>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</si>
  <si>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</si>
  <si>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</si>
  <si>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</si>
  <si>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</si>
  <si>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</si>
  <si>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</si>
  <si>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</si>
  <si>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</si>
  <si>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</si>
  <si>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</si>
  <si>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</si>
  <si>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</si>
  <si>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</si>
  <si>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</si>
  <si>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</si>
  <si>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</si>
  <si>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</si>
  <si>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</si>
  <si>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</si>
  <si>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</si>
  <si>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</si>
  <si>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</si>
  <si>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</si>
  <si>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</si>
  <si>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</si>
  <si>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</si>
  <si>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</si>
  <si>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</si>
  <si>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</si>
  <si>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</si>
  <si>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</si>
  <si>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</si>
  <si>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</si>
  <si>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</si>
  <si>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</si>
  <si>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</si>
  <si>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</si>
  <si>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</si>
  <si>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</si>
  <si>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</si>
  <si>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</si>
  <si>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</si>
  <si>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</si>
  <si>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</si>
  <si>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</si>
  <si>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</si>
  <si>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</si>
  <si>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</si>
  <si>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</si>
  <si>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</si>
  <si>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</si>
  <si>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</si>
  <si>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</si>
  <si>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</si>
  <si>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</si>
  <si>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</si>
  <si>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</si>
  <si>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</si>
  <si>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</si>
  <si>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</si>
  <si>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</si>
  <si>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</si>
  <si>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</si>
  <si>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</si>
  <si>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</si>
  <si>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</si>
  <si>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</si>
  <si>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</si>
  <si>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</si>
  <si>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</si>
  <si>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</si>
  <si>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</si>
  <si>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</si>
  <si>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</si>
  <si>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</si>
  <si>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</si>
  <si>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</si>
  <si>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</si>
  <si>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</si>
  <si>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</si>
  <si>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</si>
  <si>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</si>
  <si>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</si>
  <si>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</si>
  <si>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</si>
  <si>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</si>
  <si>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</si>
  <si>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</si>
  <si>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</si>
  <si>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</si>
  <si>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</si>
  <si>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</si>
  <si>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</si>
  <si>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</si>
  <si>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</si>
  <si>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</si>
  <si>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</si>
  <si>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</si>
  <si>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</si>
  <si>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</si>
  <si>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</si>
  <si>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</si>
  <si>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</si>
  <si>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</si>
  <si>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</si>
  <si>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</si>
  <si>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</si>
  <si>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</si>
  <si>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</si>
  <si>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</si>
  <si>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</si>
  <si>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</si>
  <si>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</si>
  <si>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</si>
  <si>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</si>
  <si>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</si>
  <si>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</si>
  <si>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</si>
  <si>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</si>
  <si>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</si>
  <si>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</si>
  <si>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</si>
  <si>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</si>
  <si>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</si>
  <si>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</si>
  <si>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</si>
  <si>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</si>
  <si>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</si>
  <si>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</si>
  <si>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</si>
  <si>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</si>
  <si>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</si>
  <si>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</si>
  <si>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</si>
  <si>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</si>
  <si>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</si>
  <si>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</si>
  <si>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</si>
  <si>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</si>
  <si>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</si>
  <si>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</si>
  <si>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</si>
  <si>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</si>
  <si>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</si>
  <si>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</si>
  <si>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</si>
  <si>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</si>
  <si>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</si>
  <si>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</si>
  <si>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</si>
  <si>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</si>
  <si>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</si>
  <si>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</si>
  <si>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</si>
  <si>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</si>
  <si>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</si>
  <si>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</si>
  <si>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</si>
  <si>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</si>
  <si>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</si>
  <si>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</si>
  <si>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</si>
  <si>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</si>
  <si>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</si>
  <si>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</si>
  <si>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</si>
  <si>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</si>
  <si>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</si>
  <si>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</si>
  <si>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</si>
  <si>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</si>
  <si>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</si>
  <si>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</si>
  <si>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</si>
  <si>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</si>
  <si>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</si>
  <si>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</si>
  <si>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</si>
  <si>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</si>
  <si>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</si>
  <si>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</si>
  <si>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</si>
  <si>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</si>
  <si>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</si>
  <si>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</si>
  <si>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</si>
  <si>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</si>
  <si>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</si>
  <si>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</si>
  <si>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</si>
  <si>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</si>
  <si>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</si>
  <si>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</si>
  <si>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</si>
  <si>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</si>
  <si>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</si>
  <si>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</si>
  <si>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</si>
  <si>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</si>
  <si>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</si>
  <si>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</si>
  <si>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</si>
  <si>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</si>
  <si>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</si>
  <si>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</si>
  <si>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</si>
  <si>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</si>
  <si>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</si>
  <si>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</si>
  <si>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</si>
  <si>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</si>
  <si>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</si>
  <si>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</si>
  <si>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</si>
  <si>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</si>
  <si>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</si>
  <si>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</si>
  <si>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</si>
  <si>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</si>
  <si>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</si>
  <si>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</si>
  <si>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</si>
  <si>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</si>
  <si>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</si>
  <si>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</si>
  <si>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</si>
  <si>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</si>
  <si>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</si>
  <si>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</si>
  <si>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</si>
  <si>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</si>
  <si>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</si>
  <si>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</si>
  <si>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</si>
  <si>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</si>
  <si>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</si>
  <si>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</si>
  <si>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</si>
  <si>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</si>
  <si>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</si>
  <si>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</si>
  <si>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</si>
  <si>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</si>
  <si>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</si>
  <si>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</si>
  <si>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</si>
  <si>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</si>
  <si>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</si>
  <si>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</si>
  <si>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</si>
  <si>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</si>
  <si>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</si>
  <si>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</si>
  <si>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</si>
  <si>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</si>
  <si>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</si>
  <si>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</si>
  <si>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</si>
  <si>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</si>
  <si>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</si>
  <si>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</si>
  <si>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</si>
  <si>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</si>
  <si>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</si>
  <si>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</si>
  <si>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</si>
  <si>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</si>
  <si>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</si>
  <si>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</si>
  <si>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</si>
  <si>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</si>
  <si>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</si>
  <si>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</si>
  <si>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</si>
  <si>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</si>
  <si>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</si>
  <si>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</si>
  <si>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</si>
  <si>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</si>
  <si>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</si>
  <si>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</si>
  <si>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</si>
  <si>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</si>
  <si>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</si>
  <si>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</si>
  <si>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</si>
  <si>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</si>
  <si>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</si>
  <si>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</si>
  <si>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</si>
  <si>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</si>
  <si>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</si>
  <si>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</si>
  <si>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</si>
  <si>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</si>
  <si>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</si>
  <si>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</si>
  <si>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</si>
  <si>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</si>
  <si>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</si>
  <si>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</si>
  <si>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</si>
  <si>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</si>
  <si>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</si>
  <si>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</si>
  <si>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</si>
  <si>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</si>
  <si>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</si>
  <si>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</si>
  <si>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</si>
  <si>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</si>
  <si>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</si>
  <si>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</si>
  <si>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</si>
  <si>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</si>
  <si>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</si>
  <si>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</si>
  <si>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</si>
  <si>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</si>
  <si>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</si>
  <si>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</si>
  <si>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</si>
  <si>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</si>
  <si>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</si>
  <si>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</si>
  <si>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</si>
  <si>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</si>
  <si>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</si>
  <si>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</si>
  <si>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</si>
  <si>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</si>
  <si>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</si>
  <si>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</si>
  <si>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</si>
  <si>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</si>
  <si>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</si>
  <si>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</si>
  <si>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</si>
  <si>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</si>
  <si>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</si>
  <si>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</si>
  <si>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</si>
  <si>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</si>
  <si>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</si>
  <si>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</si>
  <si>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</si>
  <si>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</si>
  <si>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</si>
  <si>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</si>
  <si>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</si>
  <si>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</si>
  <si>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</si>
  <si>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</si>
  <si>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</si>
  <si>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</si>
  <si>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</si>
  <si>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</si>
  <si>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</si>
  <si>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</si>
  <si>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</si>
  <si>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</si>
  <si>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</si>
  <si>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</si>
  <si>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</si>
  <si>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</si>
  <si>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</si>
  <si>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</si>
  <si>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</si>
  <si>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</si>
  <si>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</si>
  <si>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</si>
  <si>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</si>
  <si>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</si>
  <si>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</si>
  <si>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</si>
  <si>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</si>
  <si>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</si>
  <si>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</si>
  <si>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</si>
  <si>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</si>
  <si>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</si>
  <si>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</si>
  <si>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</si>
  <si>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</si>
  <si>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</si>
  <si>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</si>
  <si>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</si>
  <si>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</si>
  <si>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</si>
  <si>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</si>
  <si>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</si>
  <si>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</si>
  <si>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</si>
  <si>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</si>
  <si>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</si>
  <si>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</si>
  <si>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</si>
  <si>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</si>
  <si>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</si>
  <si>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</si>
  <si>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</si>
  <si>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</si>
  <si>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</si>
  <si>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</si>
  <si>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</si>
  <si>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</si>
  <si>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</si>
  <si>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</si>
  <si>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</si>
  <si>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</si>
  <si>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</si>
  <si>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</si>
  <si>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</si>
  <si>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</si>
  <si>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</si>
  <si>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</si>
  <si>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</si>
  <si>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</si>
  <si>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</si>
  <si>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</si>
  <si>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</si>
  <si>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</si>
  <si>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</si>
  <si>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</si>
  <si>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</si>
  <si>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</si>
  <si>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</si>
  <si>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</si>
  <si>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</si>
  <si>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</si>
  <si>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</si>
  <si>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</si>
  <si>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</si>
  <si>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</si>
  <si>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</si>
  <si>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</si>
  <si>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</si>
  <si>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</si>
  <si>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</si>
  <si>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</si>
  <si>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</si>
  <si>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</si>
  <si>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</si>
  <si>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</si>
  <si>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</si>
  <si>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</si>
  <si>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</si>
  <si>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</si>
  <si>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</si>
  <si>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</si>
  <si>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</si>
  <si>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</si>
  <si>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</si>
  <si>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</si>
  <si>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</si>
  <si>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</si>
  <si>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</si>
  <si>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</si>
  <si>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</si>
  <si>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</si>
  <si>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</si>
  <si>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</si>
  <si>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</si>
  <si>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</si>
  <si>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</si>
  <si>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</si>
  <si>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</si>
  <si>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</si>
  <si>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</si>
  <si>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</si>
  <si>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</si>
  <si>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</si>
  <si>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</si>
  <si>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</si>
  <si>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</si>
  <si>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</si>
  <si>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</si>
  <si>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</si>
  <si>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</si>
  <si>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</si>
  <si>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</si>
  <si>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</si>
  <si>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</si>
  <si>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</si>
  <si>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</si>
  <si>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</si>
  <si>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</si>
  <si>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</si>
  <si>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</si>
  <si>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</si>
  <si>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</si>
  <si>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</si>
  <si>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</si>
  <si>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</si>
  <si>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</si>
  <si>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</si>
  <si>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</si>
  <si>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</si>
  <si>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</si>
  <si>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</si>
  <si>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</si>
  <si>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</si>
  <si>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</si>
  <si>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</si>
  <si>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</si>
  <si>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</si>
  <si>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</si>
  <si>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</si>
  <si>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</si>
  <si>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</si>
  <si>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</si>
  <si>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</si>
  <si>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</si>
  <si>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</si>
  <si>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</si>
  <si>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</si>
  <si>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</si>
  <si>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</si>
  <si>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</si>
  <si>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</si>
  <si>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</si>
  <si>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</si>
  <si>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</si>
  <si>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</si>
  <si>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</si>
  <si>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</si>
  <si>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</si>
  <si>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</si>
  <si>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</si>
  <si>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</si>
  <si>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</si>
  <si>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</si>
  <si>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</si>
  <si>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</si>
  <si>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</si>
  <si>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</si>
  <si>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</si>
  <si>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</si>
  <si>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</si>
  <si>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</si>
  <si>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</si>
  <si>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</si>
  <si>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</si>
  <si>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</si>
  <si>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</si>
  <si>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</si>
  <si>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</si>
  <si>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</si>
  <si>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</si>
  <si>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</si>
  <si>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</si>
  <si>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</si>
  <si>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</si>
  <si>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</si>
  <si>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</si>
  <si>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</si>
  <si>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</si>
  <si>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</si>
  <si>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</si>
  <si>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</si>
  <si>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</si>
  <si>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</si>
  <si>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</si>
  <si>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</si>
  <si>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</si>
  <si>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</si>
  <si>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</si>
  <si>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</si>
  <si>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</si>
  <si>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</si>
  <si>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</si>
  <si>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</si>
  <si>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</si>
  <si>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</si>
  <si>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</si>
  <si>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</si>
  <si>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</si>
  <si>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</si>
  <si>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</si>
  <si>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</si>
  <si>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</si>
  <si>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</si>
  <si>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</si>
  <si>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</si>
  <si>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</si>
  <si>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</si>
  <si>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</si>
  <si>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</si>
  <si>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</si>
  <si>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</si>
  <si>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</si>
  <si>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</si>
  <si>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</si>
  <si>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</si>
  <si>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</si>
  <si>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</si>
  <si>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</si>
  <si>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</si>
  <si>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</si>
  <si>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</si>
  <si>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</si>
  <si>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</si>
  <si>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</si>
  <si>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</si>
  <si>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</si>
  <si>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</si>
  <si>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</si>
  <si>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</si>
  <si>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</si>
  <si>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</si>
  <si>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</si>
  <si>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</si>
  <si>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</si>
  <si>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</si>
  <si>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</si>
  <si>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</si>
  <si>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</si>
  <si>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</si>
  <si>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</si>
  <si>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</si>
  <si>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</si>
  <si>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</si>
  <si>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</si>
  <si>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</si>
  <si>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</si>
  <si>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</si>
  <si>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</si>
  <si>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</si>
  <si>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</si>
  <si>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</si>
  <si>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</si>
  <si>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</si>
  <si>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</si>
  <si>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</si>
  <si>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</si>
  <si>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</si>
  <si>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</si>
  <si>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</si>
  <si>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</si>
  <si>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</si>
  <si>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</si>
  <si>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</si>
  <si>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</si>
  <si>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</si>
  <si>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</si>
  <si>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</si>
  <si>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</si>
  <si>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</si>
  <si>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</si>
  <si>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</si>
  <si>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</si>
  <si>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</si>
  <si>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</si>
  <si>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</si>
  <si>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</si>
  <si>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</si>
  <si>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</si>
  <si>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</si>
  <si>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</si>
  <si>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</si>
  <si>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</si>
  <si>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</si>
  <si>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</si>
  <si>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</si>
  <si>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</si>
  <si>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</si>
  <si>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</si>
  <si>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</si>
  <si>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</si>
  <si>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</si>
  <si>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</si>
  <si>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</si>
  <si>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</si>
  <si>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</si>
  <si>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</si>
  <si>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</si>
  <si>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</si>
  <si>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</si>
  <si>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</si>
  <si>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</si>
  <si>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</si>
  <si>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</si>
  <si>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</si>
  <si>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</si>
  <si>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</si>
  <si>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</si>
  <si>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</si>
  <si>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</si>
  <si>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</si>
  <si>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</si>
  <si>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</si>
  <si>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</si>
  <si>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</si>
  <si>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</si>
  <si>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</si>
  <si>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</si>
  <si>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</si>
  <si>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</si>
  <si>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</si>
  <si>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</si>
  <si>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</si>
  <si>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</si>
  <si>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</si>
  <si>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</si>
  <si>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</si>
  <si>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</si>
  <si>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</si>
  <si>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</si>
  <si>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</si>
  <si>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</si>
  <si>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</si>
  <si>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</si>
  <si>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</si>
  <si>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</si>
  <si>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</si>
  <si>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</si>
  <si>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</si>
  <si>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</si>
  <si>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</si>
  <si>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</si>
  <si>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</si>
  <si>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</si>
  <si>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</si>
  <si>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</si>
  <si>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</si>
  <si>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</si>
  <si>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</si>
  <si>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</si>
  <si>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</si>
  <si>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</si>
  <si>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</si>
  <si>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</si>
  <si>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</si>
  <si>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</si>
  <si>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</si>
  <si>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</si>
  <si>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</si>
  <si>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</si>
  <si>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</si>
  <si>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</si>
  <si>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</si>
  <si>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</si>
  <si>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</si>
  <si>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</si>
  <si>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</si>
  <si>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</si>
  <si>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</si>
  <si>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</si>
  <si>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</si>
  <si>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</si>
  <si>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</si>
  <si>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</si>
  <si>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</si>
  <si>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</si>
  <si>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</si>
  <si>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</si>
  <si>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</si>
  <si>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</si>
  <si>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</si>
  <si>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</si>
  <si>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</si>
  <si>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</si>
  <si>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</si>
  <si>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</si>
  <si>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</si>
  <si>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</si>
  <si>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</si>
  <si>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</si>
  <si>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</si>
  <si>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</si>
  <si>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</si>
  <si>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</si>
  <si>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</si>
  <si>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</si>
  <si>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</si>
  <si>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</si>
  <si>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</si>
  <si>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</si>
  <si>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</si>
  <si>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</si>
  <si>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</si>
  <si>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</si>
  <si>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</si>
  <si>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</si>
  <si>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</si>
  <si>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</si>
  <si>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</si>
  <si>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</si>
  <si>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</si>
  <si>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</si>
  <si>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</si>
  <si>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</si>
  <si>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</si>
  <si>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</si>
  <si>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</si>
  <si>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</si>
  <si>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</si>
  <si>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</si>
  <si>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</si>
  <si>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</si>
  <si>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</si>
  <si>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</si>
  <si>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</si>
  <si>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</si>
  <si>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</si>
  <si>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</si>
  <si>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</si>
  <si>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</si>
  <si>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</si>
  <si>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</si>
  <si>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</si>
  <si>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</si>
  <si>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</si>
  <si>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</si>
  <si>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</si>
  <si>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</si>
  <si>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</si>
  <si>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</si>
  <si>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</si>
  <si>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</si>
  <si>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</si>
  <si>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</si>
  <si>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</si>
  <si>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</si>
  <si>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</si>
  <si>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</si>
  <si>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</si>
  <si>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</si>
  <si>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</si>
  <si>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</si>
  <si>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</si>
  <si>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</si>
  <si>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</si>
  <si>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</si>
  <si>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</si>
  <si>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</si>
  <si>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</si>
  <si>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</si>
  <si>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</si>
  <si>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</si>
  <si>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</si>
  <si>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</si>
  <si>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</si>
  <si>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</si>
  <si>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</si>
  <si>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</si>
  <si>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</si>
  <si>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</si>
  <si>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</si>
  <si>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</si>
  <si>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</si>
  <si>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</si>
  <si>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</si>
  <si>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</si>
  <si>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</si>
  <si>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</si>
  <si>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</si>
  <si>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</si>
  <si>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</si>
  <si>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</si>
  <si>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</si>
  <si>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</si>
  <si>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</si>
  <si>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</si>
  <si>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</si>
  <si>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</si>
  <si>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</si>
  <si>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</si>
  <si>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</si>
  <si>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</si>
  <si>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</si>
  <si>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</si>
  <si>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</si>
  <si>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</si>
  <si>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</si>
  <si>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</si>
  <si>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</si>
  <si>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</si>
  <si>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</si>
  <si>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</si>
  <si>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</si>
  <si>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</si>
  <si>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</si>
  <si>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</si>
  <si>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</si>
  <si>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</si>
  <si>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</si>
  <si>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</si>
  <si>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</si>
  <si>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</si>
  <si>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</si>
  <si>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</si>
  <si>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</si>
  <si>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</si>
  <si>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</si>
  <si>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</si>
  <si>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</si>
  <si>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</si>
  <si>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</si>
  <si>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</si>
  <si>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</si>
  <si>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</si>
  <si>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</si>
  <si>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</si>
  <si>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</si>
  <si>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</si>
  <si>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</si>
  <si>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</si>
  <si>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</si>
  <si>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</si>
  <si>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</si>
  <si>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</si>
  <si>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</si>
  <si>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</si>
  <si>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</si>
  <si>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</si>
  <si>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</si>
  <si>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</si>
  <si>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</si>
  <si>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</si>
  <si>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</si>
  <si>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</si>
  <si>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</si>
  <si>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</si>
  <si>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</si>
  <si>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</si>
  <si>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</si>
  <si>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</si>
  <si>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</si>
  <si>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</si>
  <si>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</si>
  <si>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</si>
  <si>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</si>
  <si>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</si>
  <si>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</si>
  <si>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</si>
  <si>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</si>
  <si>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</si>
  <si>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</si>
  <si>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</si>
  <si>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</si>
  <si>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</si>
  <si>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</si>
  <si>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</si>
  <si>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</si>
  <si>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</si>
  <si>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</si>
  <si>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</si>
  <si>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</si>
  <si>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</si>
  <si>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</si>
  <si>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</si>
  <si>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</si>
  <si>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</si>
  <si>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</si>
  <si>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</si>
  <si>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</si>
  <si>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</si>
  <si>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</si>
  <si>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</si>
  <si>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</si>
  <si>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</si>
  <si>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</si>
  <si>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</si>
  <si>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</si>
  <si>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</si>
  <si>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</si>
  <si>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</si>
  <si>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</si>
  <si>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</si>
  <si>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</si>
  <si>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</si>
  <si>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</si>
  <si>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</si>
  <si>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</si>
  <si>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</si>
  <si>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</si>
  <si>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</si>
  <si>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</si>
  <si>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</si>
  <si>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</si>
  <si>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</si>
  <si>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</si>
  <si>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</si>
  <si>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</si>
  <si>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</si>
  <si>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</si>
  <si>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</si>
  <si>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</si>
  <si>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</si>
  <si>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</si>
  <si>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</si>
  <si>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</si>
  <si>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</si>
  <si>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</si>
  <si>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</si>
  <si>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</si>
  <si>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</si>
  <si>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</si>
  <si>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</si>
  <si>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</si>
  <si>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</si>
  <si>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</si>
  <si>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</si>
  <si>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</si>
  <si>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</si>
  <si>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</si>
  <si>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</si>
  <si>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</si>
  <si>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</si>
  <si>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</si>
  <si>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</si>
  <si>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</si>
  <si>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</si>
  <si>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</si>
  <si>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</si>
  <si>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</si>
  <si>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</si>
  <si>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</si>
  <si>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</si>
  <si>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</si>
  <si>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</si>
  <si>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</si>
  <si>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</si>
  <si>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</si>
  <si>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</si>
  <si>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</si>
  <si>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</si>
  <si>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</si>
  <si>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</si>
  <si>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</si>
  <si>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</si>
  <si>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</si>
  <si>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</si>
  <si>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</si>
  <si>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</si>
  <si>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</si>
  <si>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</si>
  <si>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</si>
  <si>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</si>
  <si>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</si>
  <si>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</si>
  <si>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</si>
  <si>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</si>
  <si>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</si>
  <si>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</si>
  <si>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</si>
  <si>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</si>
  <si>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</si>
  <si>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</si>
  <si>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</si>
  <si>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</si>
  <si>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</si>
  <si>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</si>
  <si>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</si>
  <si>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</si>
  <si>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</si>
  <si>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</si>
  <si>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</si>
  <si>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</si>
  <si>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</si>
  <si>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</si>
  <si>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</si>
  <si>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</si>
  <si>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</si>
  <si>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</si>
  <si>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</si>
  <si>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</si>
  <si>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</si>
  <si>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</si>
  <si>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</si>
  <si>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</si>
  <si>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</si>
  <si>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</si>
  <si>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</si>
  <si>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</si>
  <si>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</si>
  <si>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</si>
  <si>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</si>
  <si>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</si>
  <si>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</si>
  <si>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</si>
  <si>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</si>
  <si>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</si>
  <si>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</si>
  <si>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</si>
  <si>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</si>
  <si>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</si>
  <si>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</si>
  <si>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</si>
  <si>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</si>
  <si>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</si>
  <si>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</si>
  <si>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</si>
  <si>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</si>
  <si>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</si>
  <si>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</si>
  <si>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</si>
  <si>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</si>
  <si>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</si>
  <si>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</si>
  <si>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</si>
  <si>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</si>
  <si>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</si>
  <si>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</si>
  <si>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</si>
  <si>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</si>
  <si>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</si>
  <si>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</si>
  <si>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</si>
  <si>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</si>
  <si>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</si>
  <si>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</si>
  <si>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</si>
  <si>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</si>
  <si>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</si>
  <si>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</si>
  <si>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</si>
  <si>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</si>
  <si>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</si>
  <si>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</si>
  <si>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</si>
  <si>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</si>
  <si>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</si>
  <si>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</si>
  <si>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</si>
  <si>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</si>
  <si>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</si>
  <si>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</si>
  <si>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</si>
  <si>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</si>
  <si>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</si>
  <si>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</si>
  <si>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</si>
  <si>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</si>
  <si>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</si>
  <si>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</si>
  <si>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</si>
  <si>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</si>
  <si>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</si>
  <si>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</si>
  <si>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</si>
  <si>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</si>
  <si>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</si>
  <si>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</si>
  <si>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</si>
  <si>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</si>
  <si>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</si>
  <si>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</si>
  <si>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</si>
  <si>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</si>
  <si>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</si>
  <si>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</si>
  <si>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</si>
  <si>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</si>
  <si>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</si>
  <si>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</si>
  <si>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</si>
  <si>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</si>
  <si>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</si>
  <si>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</si>
  <si>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</si>
  <si>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</si>
  <si>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</si>
  <si>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</si>
  <si>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</si>
  <si>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</si>
  <si>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</si>
  <si>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</si>
  <si>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</si>
  <si>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</si>
  <si>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</si>
  <si>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</si>
  <si>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</si>
  <si>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</si>
  <si>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</si>
  <si>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</si>
  <si>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</si>
  <si>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</si>
  <si>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</si>
  <si>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</si>
  <si>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</si>
  <si>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</si>
  <si>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</si>
  <si>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</si>
  <si>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</si>
  <si>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</si>
  <si>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</si>
  <si>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</si>
  <si>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</si>
  <si>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</si>
  <si>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</si>
  <si>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</si>
  <si>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</si>
  <si>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</si>
  <si>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</si>
  <si>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</si>
  <si>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</si>
  <si>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</si>
  <si>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</si>
  <si>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</si>
  <si>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</si>
  <si>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</si>
  <si>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</si>
  <si>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</si>
  <si>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</si>
  <si>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</si>
  <si>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</si>
  <si>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</si>
  <si>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</si>
  <si>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</si>
  <si>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</si>
  <si>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</si>
  <si>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</si>
  <si>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</si>
  <si>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</si>
  <si>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</si>
  <si>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</si>
  <si>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</si>
  <si>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</si>
  <si>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</si>
  <si>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</si>
  <si>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</si>
  <si>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</si>
  <si>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</si>
  <si>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</si>
  <si>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</si>
  <si>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</si>
  <si>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</si>
  <si>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</si>
  <si>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</si>
  <si>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</si>
  <si>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</si>
  <si>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</si>
  <si>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</si>
  <si>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</si>
  <si>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</si>
  <si>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</si>
  <si>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</si>
  <si>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</si>
  <si>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</si>
  <si>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</si>
  <si>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</si>
  <si>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</si>
  <si>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</si>
  <si>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</si>
  <si>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</si>
  <si>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</si>
  <si>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</si>
  <si>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</si>
  <si>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</si>
  <si>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</si>
  <si>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</si>
  <si>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</si>
  <si>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</si>
  <si>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</si>
  <si>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</si>
  <si>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</si>
  <si>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</si>
  <si>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</si>
  <si>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</si>
  <si>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</si>
  <si>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</si>
  <si>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</si>
  <si>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</si>
  <si>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</si>
  <si>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</si>
  <si>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</si>
  <si>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</si>
  <si>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</si>
  <si>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</si>
  <si>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</si>
  <si>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</si>
  <si>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</si>
  <si>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</si>
  <si>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</si>
  <si>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</si>
  <si>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</si>
  <si>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</si>
  <si>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</si>
  <si>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</si>
  <si>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</si>
  <si>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</si>
  <si>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</si>
  <si>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</si>
  <si>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</si>
  <si>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</si>
  <si>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</si>
  <si>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</si>
  <si>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</si>
  <si>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</si>
  <si>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</si>
  <si>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</si>
  <si>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</si>
  <si>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</si>
  <si>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</si>
  <si>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</si>
  <si>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</si>
  <si>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</si>
  <si>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</si>
  <si>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</si>
  <si>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</si>
  <si>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</si>
  <si>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</si>
  <si>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</si>
  <si>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</si>
  <si>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</si>
  <si>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</si>
  <si>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</si>
  <si>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</si>
  <si>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</si>
  <si>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</si>
  <si>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</si>
  <si>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</si>
  <si>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</si>
  <si>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</si>
  <si>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</si>
  <si>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</si>
  <si>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</si>
  <si>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</si>
  <si>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</si>
  <si>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</si>
  <si>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</si>
  <si>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</si>
  <si>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</si>
  <si>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</si>
  <si>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</si>
  <si>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</si>
  <si>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</si>
  <si>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</si>
  <si>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</si>
  <si>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</si>
  <si>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</si>
  <si>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</si>
  <si>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</si>
  <si>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</si>
  <si>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</si>
  <si>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</si>
  <si>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</si>
  <si>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</si>
  <si>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</si>
  <si>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</si>
  <si>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</si>
  <si>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</si>
  <si>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</si>
  <si>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</si>
  <si>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</si>
  <si>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</si>
  <si>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</si>
  <si>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</si>
  <si>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</si>
  <si>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</si>
  <si>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</si>
  <si>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</si>
  <si>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</si>
  <si>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</si>
  <si>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</si>
  <si>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</si>
  <si>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</si>
  <si>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</si>
  <si>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</si>
  <si>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</si>
  <si>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</si>
  <si>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</si>
  <si>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</si>
  <si>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</si>
  <si>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</si>
  <si>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</si>
  <si>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</si>
  <si>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</si>
  <si>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</si>
  <si>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</si>
  <si>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</si>
  <si>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</si>
  <si>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</si>
  <si>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</si>
  <si>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</si>
  <si>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</si>
  <si>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</si>
  <si>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</si>
  <si>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</si>
  <si>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</si>
  <si>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</si>
  <si>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</si>
  <si>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</si>
  <si>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</si>
  <si>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</si>
  <si>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</si>
  <si>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</si>
  <si>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</si>
  <si>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</si>
  <si>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</si>
  <si>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</si>
  <si>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</si>
  <si>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</si>
  <si>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</si>
  <si>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</si>
  <si>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</si>
  <si>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</si>
  <si>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</si>
  <si>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</si>
  <si>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</si>
  <si>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</si>
  <si>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</si>
  <si>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</si>
  <si>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</si>
  <si>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</si>
  <si>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</si>
  <si>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</si>
  <si>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</si>
  <si>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</si>
  <si>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</si>
  <si>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</si>
  <si>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</si>
  <si>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</si>
  <si>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</si>
  <si>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</si>
  <si>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</si>
  <si>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</si>
  <si>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</si>
  <si>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</si>
  <si>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</si>
  <si>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</si>
  <si>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</si>
  <si>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</si>
  <si>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</si>
  <si>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</si>
  <si>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</si>
  <si>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</si>
  <si>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</si>
  <si>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</si>
  <si>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</si>
  <si>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</si>
  <si>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</si>
  <si>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</si>
  <si>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</si>
  <si>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</si>
  <si>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</si>
  <si>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</si>
  <si>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</si>
  <si>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</si>
  <si>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</si>
  <si>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</si>
  <si>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</si>
  <si>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</si>
  <si>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</si>
  <si>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</si>
  <si>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</si>
  <si>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</si>
  <si>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</si>
  <si>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</si>
  <si>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</si>
  <si>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</si>
  <si>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</si>
  <si>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</si>
  <si>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</si>
  <si>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</si>
  <si>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</si>
  <si>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</si>
  <si>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</si>
  <si>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</si>
  <si>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</si>
  <si>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</si>
  <si>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</si>
  <si>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</si>
  <si>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</si>
  <si>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</si>
  <si>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</si>
  <si>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</si>
  <si>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</si>
  <si>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</si>
  <si>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</si>
  <si>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</si>
  <si>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</si>
  <si>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</si>
  <si>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</si>
  <si>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</si>
  <si>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</si>
  <si>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</si>
  <si>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</si>
  <si>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</si>
  <si>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</si>
  <si>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</si>
  <si>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</si>
  <si>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</si>
  <si>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</si>
  <si>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</si>
  <si>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</si>
  <si>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</si>
  <si>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</si>
  <si>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</si>
  <si>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</si>
  <si>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</si>
  <si>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</si>
  <si>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</si>
  <si>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</si>
  <si>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</si>
  <si>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</si>
  <si>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</si>
  <si>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</si>
  <si>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</si>
  <si>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</si>
  <si>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</si>
  <si>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</si>
  <si>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</si>
  <si>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</si>
  <si>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</si>
  <si>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</si>
  <si>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</si>
  <si>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</si>
  <si>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</si>
  <si>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</si>
  <si>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</si>
  <si>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</si>
  <si>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</si>
  <si>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</si>
  <si>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</si>
  <si>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</si>
  <si>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</si>
  <si>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</si>
  <si>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</si>
  <si>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</si>
  <si>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</si>
  <si>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</si>
  <si>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</si>
  <si>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</si>
  <si>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</si>
  <si>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</si>
  <si>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</si>
  <si>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</si>
  <si>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</si>
  <si>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</si>
  <si>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</si>
  <si>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</si>
  <si>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</si>
  <si>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</si>
  <si>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</si>
  <si>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</si>
  <si>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</si>
  <si>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</si>
  <si>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</si>
  <si>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</si>
  <si>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</si>
  <si>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</si>
  <si>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</si>
  <si>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</si>
  <si>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</si>
  <si>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</si>
  <si>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</si>
  <si>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</si>
  <si>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</si>
  <si>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</si>
  <si>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</si>
  <si>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</si>
  <si>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</si>
  <si>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</si>
  <si>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</si>
  <si>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</si>
  <si>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</si>
  <si>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</si>
  <si>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</si>
  <si>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</si>
  <si>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</si>
  <si>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</si>
  <si>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</si>
  <si>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</si>
  <si>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</si>
  <si>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</si>
  <si>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</si>
  <si>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</si>
  <si>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</si>
  <si>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</si>
  <si>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</si>
  <si>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</si>
  <si>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</si>
  <si>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</si>
  <si>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</si>
  <si>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</si>
  <si>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</si>
  <si>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</si>
  <si>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</si>
  <si>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</si>
  <si>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</si>
  <si>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</si>
  <si>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</si>
  <si>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</si>
  <si>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</si>
  <si>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</si>
  <si>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</si>
  <si>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</si>
  <si>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</si>
  <si>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</si>
  <si>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</si>
  <si>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</si>
  <si>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</si>
  <si>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</si>
  <si>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</si>
  <si>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</si>
  <si>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</si>
  <si>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</si>
  <si>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</si>
  <si>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</si>
  <si>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</si>
  <si>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</si>
  <si>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</si>
  <si>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</si>
  <si>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</si>
  <si>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</si>
  <si>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</si>
  <si>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</si>
  <si>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</si>
  <si>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</si>
  <si>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</si>
  <si>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</si>
  <si>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</si>
  <si>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</si>
  <si>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</si>
  <si>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</si>
  <si>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</si>
  <si>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</si>
  <si>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</si>
  <si>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</si>
  <si>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</si>
  <si>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</si>
  <si>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</si>
  <si>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</si>
  <si>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</si>
  <si>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</si>
  <si>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</si>
  <si>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</si>
  <si>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</si>
  <si>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</si>
  <si>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</si>
  <si>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</si>
  <si>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</si>
  <si>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</si>
  <si>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</si>
  <si>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</si>
  <si>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</si>
  <si>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</si>
  <si>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</si>
  <si>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</si>
  <si>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</si>
  <si>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</si>
  <si>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</si>
  <si>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</si>
  <si>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</si>
  <si>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</si>
  <si>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</si>
  <si>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</si>
  <si>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</si>
  <si>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</si>
  <si>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</si>
  <si>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</si>
  <si>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</si>
  <si>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</si>
  <si>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</si>
  <si>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</si>
  <si>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</si>
  <si>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</si>
  <si>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</si>
  <si>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</si>
  <si>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</si>
  <si>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</si>
  <si>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</si>
  <si>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</si>
  <si>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</si>
  <si>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</si>
  <si>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</si>
  <si>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</si>
  <si>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</si>
  <si>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</si>
  <si>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</si>
  <si>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</si>
  <si>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</si>
  <si>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</si>
  <si>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</si>
  <si>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</si>
  <si>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</si>
  <si>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</si>
  <si>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</si>
  <si>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</si>
  <si>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</si>
  <si>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</si>
  <si>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</si>
  <si>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</si>
  <si>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</si>
  <si>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</si>
  <si>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</si>
  <si>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</si>
  <si>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</si>
  <si>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</si>
  <si>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</si>
  <si>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</si>
  <si>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</si>
  <si>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</si>
  <si>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</si>
  <si>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</si>
  <si>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</si>
  <si>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</si>
  <si>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</si>
  <si>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</si>
  <si>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</si>
  <si>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</si>
  <si>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</si>
  <si>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</si>
  <si>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</si>
  <si>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</si>
  <si>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</si>
  <si>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</si>
  <si>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</si>
  <si>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</si>
  <si>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</si>
  <si>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</si>
  <si>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</si>
  <si>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</si>
  <si>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</si>
  <si>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</si>
  <si>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</si>
  <si>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</si>
  <si>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</si>
  <si>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</si>
  <si>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</si>
  <si>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</si>
  <si>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</si>
  <si>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</si>
  <si>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</si>
  <si>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</si>
  <si>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</si>
  <si>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</si>
  <si>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</si>
  <si>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</si>
  <si>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</si>
  <si>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</si>
  <si>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</si>
  <si>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</si>
  <si>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</si>
  <si>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</si>
  <si>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</si>
  <si>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</si>
  <si>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</si>
  <si>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</si>
  <si>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</si>
  <si>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</si>
  <si>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</si>
  <si>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</si>
  <si>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</si>
  <si>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</si>
  <si>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</si>
  <si>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</si>
  <si>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</si>
  <si>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</si>
  <si>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</si>
  <si>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</si>
  <si>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</si>
  <si>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</si>
  <si>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</si>
  <si>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</si>
  <si>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</si>
  <si>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</si>
  <si>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</si>
  <si>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</si>
  <si>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</si>
  <si>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</si>
  <si>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</si>
  <si>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</si>
  <si>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</si>
  <si>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</si>
  <si>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</si>
  <si>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</si>
  <si>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</si>
  <si>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</si>
  <si>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</si>
  <si>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</si>
  <si>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</si>
  <si>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</si>
  <si>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</si>
  <si>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</si>
  <si>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</si>
  <si>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</si>
  <si>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</si>
  <si>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</si>
  <si>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</si>
  <si>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</si>
  <si>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</si>
  <si>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</si>
  <si>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</si>
  <si>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</si>
  <si>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</si>
  <si>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</si>
  <si>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</si>
  <si>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</si>
  <si>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</si>
  <si>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</si>
  <si>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</si>
  <si>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</si>
  <si>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</si>
  <si>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</si>
  <si>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</si>
  <si>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</si>
  <si>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</si>
  <si>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</si>
  <si>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</si>
  <si>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</si>
  <si>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</si>
  <si>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</si>
  <si>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</si>
  <si>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</si>
  <si>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</si>
  <si>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</si>
  <si>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</si>
  <si>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</si>
  <si>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</si>
  <si>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</si>
  <si>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</si>
  <si>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</si>
  <si>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</si>
  <si>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</si>
  <si>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</si>
  <si>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</si>
  <si>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</si>
  <si>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</si>
  <si>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</si>
  <si>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</si>
  <si>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</si>
  <si>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</si>
  <si>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</si>
  <si>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</si>
  <si>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</si>
  <si>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</si>
  <si>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</si>
  <si>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</si>
  <si>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</si>
  <si>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</si>
  <si>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</si>
  <si>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</si>
  <si>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</si>
  <si>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</si>
  <si>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</si>
  <si>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</si>
  <si>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</si>
  <si>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</si>
  <si>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</si>
  <si>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</si>
  <si>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</si>
  <si>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</si>
  <si>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</si>
  <si>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</si>
  <si>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</si>
  <si>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</si>
  <si>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</si>
  <si>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</si>
  <si>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</si>
  <si>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</si>
  <si>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</si>
  <si>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</si>
  <si>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</si>
  <si>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</si>
  <si>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</si>
  <si>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</si>
  <si>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</si>
  <si>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</si>
  <si>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</si>
  <si>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</si>
  <si>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</si>
  <si>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</si>
  <si>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</si>
  <si>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</si>
  <si>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</si>
  <si>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</si>
  <si>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</si>
  <si>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</si>
  <si>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</si>
  <si>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</si>
  <si>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</si>
  <si>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</si>
  <si>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</si>
  <si>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</si>
  <si>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</si>
  <si>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</si>
  <si>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</si>
  <si>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</si>
  <si>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</si>
  <si>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</si>
  <si>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</si>
  <si>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</si>
  <si>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</si>
  <si>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</si>
  <si>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</si>
  <si>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</si>
  <si>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</si>
  <si>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</si>
  <si>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</si>
  <si>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</si>
  <si>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</si>
  <si>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</si>
  <si>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</si>
  <si>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</si>
  <si>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</si>
  <si>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</si>
  <si>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</si>
  <si>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</si>
  <si>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</si>
  <si>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</si>
  <si>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</si>
  <si>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</si>
  <si>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</si>
  <si>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</si>
  <si>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</si>
  <si>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</si>
  <si>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</si>
  <si>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</si>
  <si>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</si>
  <si>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</si>
  <si>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</si>
  <si>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</si>
  <si>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</si>
  <si>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</si>
  <si>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</si>
  <si>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</si>
  <si>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</si>
  <si>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</si>
  <si>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</si>
  <si>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</si>
  <si>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</si>
  <si>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</si>
  <si>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</si>
  <si>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</si>
  <si>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</si>
  <si>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</si>
  <si>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</si>
  <si>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</si>
  <si>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</si>
  <si>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</si>
  <si>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</si>
  <si>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</si>
  <si>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</si>
  <si>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</si>
  <si>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</si>
  <si>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</si>
  <si>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</si>
  <si>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</si>
  <si>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</si>
  <si>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</si>
  <si>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</si>
  <si>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</si>
  <si>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</si>
  <si>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</si>
  <si>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</si>
  <si>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</si>
  <si>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</si>
  <si>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</si>
  <si>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</si>
  <si>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</si>
  <si>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</si>
  <si>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</si>
  <si>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</si>
  <si>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</si>
  <si>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</si>
  <si>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</si>
  <si>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</si>
  <si>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</si>
  <si>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</si>
  <si>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</si>
  <si>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</si>
  <si>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</si>
  <si>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</si>
  <si>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</si>
  <si>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</si>
  <si>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</si>
  <si>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</si>
  <si>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</si>
  <si>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</si>
  <si>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</si>
  <si>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</si>
  <si>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</si>
  <si>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</si>
  <si>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</si>
  <si>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</si>
  <si>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</si>
  <si>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</si>
  <si>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</si>
  <si>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</si>
  <si>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</si>
  <si>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</si>
  <si>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</si>
  <si>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</si>
  <si>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</si>
  <si>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</si>
  <si>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</si>
  <si>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</si>
  <si>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</si>
  <si>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</si>
  <si>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</si>
  <si>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</si>
  <si>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</si>
  <si>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</si>
  <si>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</si>
  <si>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</si>
  <si>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</si>
  <si>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</si>
  <si>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</si>
  <si>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</si>
  <si>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</si>
  <si>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</si>
  <si>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</si>
  <si>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</si>
  <si>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</si>
  <si>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</si>
  <si>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</si>
  <si>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</si>
  <si>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</si>
  <si>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</si>
  <si>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</si>
  <si>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</si>
  <si>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</si>
  <si>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</si>
  <si>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</si>
  <si>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</si>
  <si>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</si>
  <si>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</si>
  <si>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</si>
  <si>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</si>
  <si>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</si>
  <si>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</si>
  <si>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</si>
  <si>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</si>
  <si>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</si>
  <si>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</si>
  <si>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</si>
  <si>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</si>
  <si>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</si>
  <si>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</si>
  <si>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</si>
  <si>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</si>
  <si>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</si>
  <si>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</si>
  <si>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</si>
  <si>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</si>
  <si>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</si>
  <si>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</si>
  <si>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</si>
  <si>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</si>
  <si>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</si>
  <si>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</si>
  <si>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</si>
  <si>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</si>
  <si>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</si>
  <si>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</si>
  <si>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</si>
  <si>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</si>
  <si>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</si>
  <si>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</si>
  <si>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</si>
  <si>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</si>
  <si>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</si>
  <si>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</si>
  <si>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</si>
  <si>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</si>
  <si>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</si>
  <si>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</si>
  <si>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</si>
  <si>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</si>
  <si>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</si>
  <si>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</si>
  <si>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</si>
  <si>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</si>
  <si>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</si>
  <si>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</si>
  <si>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</si>
  <si>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</si>
  <si>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</si>
  <si>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</si>
  <si>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</si>
  <si>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</si>
  <si>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</si>
  <si>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</si>
  <si>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</si>
  <si>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</si>
  <si>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</si>
  <si>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</si>
  <si>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</si>
  <si>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</si>
  <si>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</si>
  <si>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</si>
  <si>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</si>
  <si>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</si>
  <si>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</si>
  <si>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</si>
  <si>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</si>
  <si>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</si>
  <si>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</si>
  <si>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</si>
  <si>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</si>
  <si>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</si>
  <si>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</si>
  <si>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</si>
  <si>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</si>
  <si>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</si>
  <si>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</si>
  <si>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</si>
  <si>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</si>
  <si>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</si>
  <si>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</si>
  <si>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</si>
  <si>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</si>
  <si>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</si>
  <si>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</si>
  <si>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</si>
  <si>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</si>
  <si>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</si>
  <si>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</si>
  <si>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</si>
  <si>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</si>
  <si>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</si>
  <si>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</si>
  <si>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</si>
  <si>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</si>
  <si>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</si>
  <si>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</si>
  <si>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</si>
  <si>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</si>
  <si>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</si>
  <si>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</si>
  <si>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</si>
  <si>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</si>
  <si>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</si>
  <si>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</si>
  <si>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</si>
  <si>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</si>
  <si>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</si>
  <si>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</si>
  <si>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</si>
  <si>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</si>
  <si>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</si>
  <si>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</si>
  <si>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</si>
  <si>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</si>
  <si>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</si>
  <si>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</si>
  <si>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</si>
  <si>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</si>
  <si>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</si>
  <si>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</si>
  <si>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</si>
  <si>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</si>
  <si>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</si>
  <si>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</si>
  <si>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</si>
  <si>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</si>
  <si>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</si>
  <si>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</si>
  <si>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</si>
  <si>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</si>
  <si>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</si>
  <si>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</si>
  <si>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</si>
  <si>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</si>
  <si>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</si>
  <si>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</si>
  <si>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</si>
  <si>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</si>
  <si>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</si>
  <si>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</si>
  <si>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</si>
  <si>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</si>
  <si>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</si>
  <si>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</si>
  <si>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</si>
  <si>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</si>
  <si>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</si>
  <si>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</si>
  <si>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</si>
  <si>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</si>
  <si>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</si>
  <si>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</si>
  <si>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</si>
  <si>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</si>
  <si>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</si>
  <si>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</si>
  <si>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</si>
  <si>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</si>
  <si>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</si>
  <si>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</si>
  <si>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</si>
  <si>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</si>
  <si>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</si>
  <si>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</si>
  <si>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</si>
  <si>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</si>
  <si>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</si>
  <si>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</si>
  <si>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</si>
  <si>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</si>
  <si>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</si>
  <si>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</si>
  <si>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</si>
  <si>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</si>
  <si>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</si>
  <si>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</si>
  <si>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</si>
  <si>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</si>
  <si>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</si>
  <si>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</si>
  <si>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</si>
  <si>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</si>
  <si>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</si>
  <si>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</si>
  <si>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</si>
  <si>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</si>
  <si>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</si>
  <si>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</si>
  <si>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</si>
  <si>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</si>
  <si>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</si>
  <si>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</si>
  <si>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</si>
  <si>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</si>
  <si>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</si>
  <si>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</si>
  <si>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</si>
  <si>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</si>
  <si>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</si>
  <si>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</si>
  <si>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</si>
  <si>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</si>
  <si>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</si>
  <si>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</si>
  <si>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</si>
  <si>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</si>
  <si>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</si>
  <si>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</si>
  <si>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</si>
  <si>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</si>
  <si>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</si>
  <si>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</si>
  <si>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</si>
  <si>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</si>
  <si>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</si>
  <si>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</si>
  <si>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</si>
  <si>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</si>
  <si>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</si>
  <si>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</si>
  <si>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</si>
  <si>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</si>
  <si>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</si>
  <si>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</si>
  <si>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</si>
  <si>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</si>
  <si>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</si>
  <si>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</si>
  <si>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</si>
  <si>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</si>
  <si>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</si>
  <si>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</si>
  <si>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</si>
  <si>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</si>
  <si>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</si>
  <si>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</si>
  <si>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</si>
  <si>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</si>
  <si>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</si>
  <si>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</si>
  <si>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</si>
  <si>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</si>
  <si>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</si>
  <si>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</si>
  <si>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</si>
  <si>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</si>
  <si>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</si>
  <si>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</si>
  <si>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</si>
  <si>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</si>
  <si>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</si>
  <si>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</si>
  <si>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</si>
  <si>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</si>
  <si>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</si>
  <si>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</si>
  <si>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</si>
  <si>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</si>
  <si>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</si>
  <si>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</si>
  <si>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</si>
  <si>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</si>
  <si>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</si>
  <si>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</si>
  <si>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</si>
  <si>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</si>
  <si>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</si>
  <si>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</si>
  <si>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</si>
  <si>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</si>
  <si>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</si>
  <si>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</si>
  <si>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</si>
  <si>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</si>
  <si>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</si>
  <si>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</si>
  <si>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</si>
  <si>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</si>
  <si>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</si>
  <si>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</si>
  <si>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</si>
  <si>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</si>
  <si>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</si>
  <si>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</si>
  <si>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</si>
  <si>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</si>
  <si>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</si>
  <si>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</si>
  <si>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</si>
  <si>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</si>
  <si>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</si>
  <si>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</si>
  <si>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</si>
  <si>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</si>
  <si>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</si>
  <si>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</si>
  <si>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</si>
  <si>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</si>
  <si>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</si>
  <si>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</si>
  <si>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</si>
  <si>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</si>
  <si>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</si>
  <si>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</si>
  <si>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</si>
  <si>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</si>
  <si>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</si>
  <si>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</si>
  <si>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</si>
  <si>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</si>
  <si>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</si>
  <si>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</si>
  <si>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</si>
  <si>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</si>
  <si>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</si>
  <si>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</si>
  <si>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</si>
  <si>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</si>
  <si>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</si>
  <si>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</si>
  <si>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</si>
  <si>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</si>
  <si>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</si>
  <si>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</si>
  <si>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</si>
  <si>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</si>
  <si>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</si>
  <si>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</si>
  <si>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</si>
  <si>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</si>
  <si>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</si>
  <si>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</si>
  <si>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</si>
  <si>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</si>
  <si>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</si>
  <si>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</si>
  <si>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</si>
  <si>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</si>
  <si>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</si>
  <si>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</si>
  <si>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</si>
  <si>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</si>
  <si>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</si>
  <si>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</si>
  <si>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</si>
  <si>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</si>
  <si>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</si>
  <si>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</si>
  <si>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</si>
  <si>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</si>
  <si>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</si>
  <si>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</si>
  <si>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</si>
  <si>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</si>
  <si>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</si>
  <si>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</si>
  <si>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</si>
  <si>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</si>
  <si>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</si>
  <si>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</si>
  <si>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</si>
  <si>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</si>
  <si>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</si>
  <si>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</si>
  <si>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</si>
  <si>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</si>
  <si>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</si>
  <si>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</si>
  <si>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</si>
  <si>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</si>
  <si>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</si>
  <si>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</si>
  <si>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</si>
  <si>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</si>
  <si>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</si>
  <si>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</si>
  <si>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</si>
  <si>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</si>
  <si>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</si>
  <si>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</si>
  <si>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</si>
  <si>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</si>
  <si>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</si>
  <si>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</si>
  <si>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</si>
  <si>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</si>
  <si>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</si>
  <si>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</si>
  <si>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</si>
  <si>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</si>
  <si>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</si>
  <si>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</si>
  <si>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</si>
  <si>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</si>
  <si>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</si>
  <si>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</si>
  <si>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</si>
  <si>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</si>
  <si>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</si>
  <si>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</si>
  <si>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</si>
  <si>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</si>
  <si>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</si>
  <si>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</si>
  <si>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</si>
  <si>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</si>
  <si>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</si>
  <si>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</si>
  <si>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</si>
  <si>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</si>
  <si>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</si>
  <si>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</si>
  <si>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</si>
  <si>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</si>
  <si>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</si>
  <si>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</si>
  <si>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</si>
  <si>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</si>
  <si>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</si>
  <si>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</si>
  <si>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</si>
  <si>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</si>
  <si>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</si>
  <si>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</si>
  <si>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</si>
  <si>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</si>
  <si>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</si>
  <si>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</si>
  <si>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</si>
  <si>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</si>
  <si>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</si>
  <si>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</si>
  <si>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</si>
  <si>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</si>
  <si>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</si>
  <si>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</si>
  <si>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</si>
  <si>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</si>
  <si>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</si>
  <si>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</si>
  <si>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</si>
  <si>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</si>
  <si>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</si>
  <si>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</si>
  <si>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</si>
  <si>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</si>
  <si>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</si>
  <si>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</si>
  <si>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</si>
  <si>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</si>
  <si>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</si>
  <si>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</si>
  <si>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</si>
  <si>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</si>
  <si>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</si>
  <si>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</si>
  <si>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</si>
  <si>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</si>
  <si>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</si>
  <si>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</si>
  <si>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</si>
  <si>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</si>
  <si>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</si>
  <si>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</si>
  <si>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</si>
  <si>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</si>
  <si>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</si>
  <si>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</si>
  <si>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</si>
  <si>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</si>
  <si>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</si>
  <si>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</si>
  <si>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</si>
  <si>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</si>
  <si>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</si>
  <si>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</si>
  <si>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</si>
  <si>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</si>
  <si>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</si>
  <si>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</si>
  <si>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</si>
  <si>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</si>
  <si>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</si>
  <si>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</si>
  <si>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</si>
  <si>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</si>
  <si>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</si>
  <si>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</si>
  <si>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</si>
  <si>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</si>
  <si>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</si>
  <si>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</si>
  <si>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</si>
  <si>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</si>
  <si>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</si>
  <si>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</si>
  <si>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</si>
  <si>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</si>
  <si>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</si>
  <si>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</si>
  <si>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</si>
  <si>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</si>
  <si>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</si>
  <si>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</si>
  <si>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</si>
  <si>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</si>
  <si>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</si>
  <si>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</si>
  <si>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</si>
  <si>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</si>
  <si>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</si>
  <si>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</si>
  <si>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</si>
  <si>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</si>
  <si>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</si>
  <si>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</si>
  <si>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</si>
  <si>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</si>
  <si>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</si>
  <si>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</si>
  <si>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</si>
  <si>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</si>
  <si>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</si>
  <si>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</si>
  <si>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</si>
  <si>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</si>
  <si>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</si>
  <si>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</si>
  <si>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</si>
  <si>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</si>
  <si>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</si>
  <si>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</si>
  <si>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</si>
  <si>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</si>
  <si>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</si>
  <si>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</si>
  <si>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</si>
  <si>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</si>
  <si>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</si>
  <si>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</si>
  <si>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</si>
  <si>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</si>
  <si>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</si>
  <si>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</si>
  <si>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</si>
  <si>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</si>
  <si>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</si>
  <si>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</si>
  <si>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</si>
  <si>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</si>
  <si>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</si>
  <si>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</si>
  <si>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</si>
  <si>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</si>
  <si>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</si>
  <si>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</si>
  <si>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</si>
  <si>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</si>
  <si>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</si>
  <si>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</si>
  <si>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</si>
  <si>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</si>
  <si>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</si>
  <si>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</si>
  <si>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</si>
  <si>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</si>
  <si>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</si>
  <si>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</si>
  <si>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</si>
  <si>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</si>
  <si>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</si>
  <si>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</si>
  <si>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</si>
  <si>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</si>
  <si>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</si>
  <si>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</si>
  <si>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</si>
  <si>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</si>
  <si>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</si>
  <si>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</si>
  <si>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</si>
  <si>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</si>
  <si>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</si>
  <si>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</si>
  <si>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</si>
  <si>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</si>
  <si>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</si>
  <si>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</si>
  <si>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</si>
  <si>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</si>
  <si>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</si>
  <si>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</si>
  <si>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</si>
  <si>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</si>
  <si>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</si>
  <si>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</si>
  <si>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</si>
  <si>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</si>
  <si>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</si>
  <si>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</si>
  <si>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</si>
  <si>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</si>
  <si>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</si>
  <si>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</si>
  <si>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</si>
  <si>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</si>
  <si>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</si>
  <si>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</si>
  <si>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</si>
  <si>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</si>
  <si>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</si>
  <si>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</si>
  <si>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</si>
  <si>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</si>
  <si>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</si>
  <si>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</si>
  <si>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</si>
  <si>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</si>
  <si>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</si>
  <si>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</si>
  <si>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</si>
  <si>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</si>
  <si>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</si>
  <si>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</si>
  <si>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</si>
  <si>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</si>
  <si>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</si>
  <si>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</si>
  <si>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</si>
  <si>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</si>
  <si>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</si>
  <si>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</si>
  <si>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</si>
  <si>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</si>
  <si>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</si>
  <si>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</si>
  <si>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</si>
  <si>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</si>
  <si>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</si>
  <si>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</si>
  <si>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</si>
  <si>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</si>
  <si>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</si>
  <si>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</si>
  <si>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</si>
  <si>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</si>
  <si>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</si>
  <si>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</si>
  <si>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</si>
  <si>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</si>
  <si>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</si>
  <si>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</si>
  <si>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</si>
  <si>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</si>
  <si>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</si>
  <si>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</si>
  <si>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</si>
  <si>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</si>
  <si>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</si>
  <si>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</si>
  <si>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</si>
  <si>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</si>
  <si>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</si>
  <si>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</si>
  <si>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</si>
  <si>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</si>
  <si>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</si>
  <si>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</si>
  <si>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</si>
  <si>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</si>
  <si>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</si>
  <si>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</si>
  <si>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</si>
  <si>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</si>
  <si>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</si>
  <si>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</si>
  <si>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</si>
  <si>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</si>
  <si>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</si>
  <si>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</si>
  <si>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</si>
  <si>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</si>
  <si>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</si>
  <si>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</si>
  <si>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</si>
  <si>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</si>
  <si>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</si>
  <si>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</si>
  <si>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</si>
  <si>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</si>
  <si>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</si>
  <si>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</si>
  <si>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</si>
  <si>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</si>
  <si>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</si>
  <si>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</si>
  <si>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</si>
  <si>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</si>
  <si>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</si>
  <si>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</si>
  <si>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</si>
  <si>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</si>
  <si>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</si>
  <si>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</si>
  <si>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</si>
  <si>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</si>
  <si>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</si>
  <si>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</si>
  <si>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</si>
  <si>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</si>
  <si>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</si>
  <si>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</si>
  <si>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</si>
  <si>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</si>
  <si>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</si>
  <si>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</si>
  <si>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</si>
  <si>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</si>
  <si>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</si>
  <si>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</si>
  <si>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</si>
  <si>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</si>
  <si>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</si>
  <si>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</si>
  <si>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</si>
  <si>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</si>
  <si>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</si>
  <si>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</si>
  <si>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</si>
  <si>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</si>
  <si>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</si>
  <si>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</si>
  <si>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</si>
  <si>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</si>
  <si>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</si>
  <si>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</si>
  <si>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</si>
  <si>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</si>
  <si>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</si>
  <si>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</si>
  <si>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</si>
  <si>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</si>
  <si>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</si>
  <si>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</si>
  <si>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</si>
  <si>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</si>
  <si>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</si>
  <si>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</si>
  <si>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</si>
  <si>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</si>
  <si>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</si>
  <si>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</si>
  <si>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</si>
  <si>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</si>
  <si>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</si>
  <si>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</si>
  <si>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</si>
  <si>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</si>
  <si>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</si>
  <si>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</si>
  <si>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</si>
  <si>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</si>
  <si>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</si>
  <si>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</si>
  <si>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</si>
  <si>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</si>
  <si>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</si>
  <si>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</si>
  <si>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</si>
  <si>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</si>
  <si>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</si>
  <si>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</si>
  <si>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</si>
  <si>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</si>
  <si>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</si>
  <si>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</si>
  <si>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</si>
  <si>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</si>
  <si>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</si>
  <si>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</si>
  <si>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</si>
  <si>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</si>
  <si>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</si>
  <si>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</si>
  <si>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</si>
  <si>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</si>
  <si>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</si>
  <si>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</si>
  <si>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</si>
  <si>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</si>
  <si>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</si>
  <si>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</si>
  <si>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</si>
  <si>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</si>
  <si>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</si>
  <si>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</si>
  <si>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</si>
  <si>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</si>
  <si>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</si>
  <si>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</si>
  <si>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</si>
  <si>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</si>
  <si>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</si>
  <si>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</si>
  <si>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</si>
  <si>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</si>
  <si>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</si>
  <si>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</si>
  <si>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</si>
  <si>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</si>
  <si>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</si>
  <si>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</si>
  <si>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</si>
  <si>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</si>
  <si>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</si>
  <si>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</si>
  <si>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</si>
  <si>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</si>
  <si>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</si>
  <si>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</si>
  <si>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</si>
  <si>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</si>
  <si>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</si>
  <si>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</si>
  <si>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</si>
  <si>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</si>
  <si>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</si>
  <si>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</si>
  <si>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</si>
  <si>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</si>
  <si>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</si>
  <si>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</si>
  <si>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</si>
  <si>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</si>
  <si>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</si>
  <si>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</si>
  <si>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</si>
  <si>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</si>
  <si>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</si>
  <si>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</si>
  <si>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</si>
  <si>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</si>
  <si>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</si>
  <si>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</si>
  <si>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</si>
  <si>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</si>
  <si>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</si>
  <si>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</si>
  <si>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</si>
  <si>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</si>
  <si>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</si>
  <si>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</si>
  <si>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</si>
  <si>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</si>
  <si>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</si>
  <si>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</si>
  <si>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</si>
  <si>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</si>
  <si>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</si>
  <si>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</si>
  <si>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</si>
  <si>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</si>
  <si>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</si>
  <si>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</si>
  <si>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</si>
  <si>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</si>
  <si>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</si>
  <si>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</si>
  <si>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</si>
  <si>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</si>
  <si>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</si>
  <si>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</si>
  <si>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</si>
  <si>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</si>
  <si>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</si>
  <si>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</si>
  <si>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</si>
  <si>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</si>
  <si>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</si>
  <si>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</si>
  <si>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</si>
  <si>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</si>
  <si>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</si>
  <si>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</si>
  <si>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</si>
  <si>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</si>
  <si>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</si>
  <si>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</si>
  <si>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</si>
  <si>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</si>
  <si>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</si>
  <si>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</si>
  <si>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</si>
  <si>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</si>
  <si>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</si>
  <si>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</si>
  <si>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</si>
  <si>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</si>
  <si>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</si>
  <si>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</si>
  <si>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</si>
  <si>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</si>
  <si>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</si>
  <si>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</si>
  <si>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</si>
  <si>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</si>
  <si>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</si>
  <si>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</si>
  <si>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</si>
  <si>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</si>
  <si>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</si>
  <si>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</si>
  <si>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</si>
  <si>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</si>
  <si>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</si>
  <si>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</si>
  <si>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</si>
  <si>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</si>
  <si>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</si>
  <si>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</si>
  <si>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</si>
  <si>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</si>
  <si>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</si>
  <si>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</si>
  <si>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</si>
  <si>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</si>
  <si>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</si>
  <si>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</si>
  <si>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</si>
  <si>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</si>
  <si>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</si>
  <si>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</si>
  <si>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</si>
  <si>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</si>
  <si>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</si>
  <si>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</si>
  <si>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</si>
  <si>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</si>
  <si>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</si>
  <si>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</si>
  <si>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</si>
  <si>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</si>
  <si>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</si>
  <si>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</si>
  <si>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</si>
  <si>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</si>
  <si>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</si>
  <si>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</si>
  <si>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</si>
  <si>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</si>
  <si>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</si>
  <si>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</si>
  <si>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</si>
  <si>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</si>
  <si>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</si>
  <si>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</si>
  <si>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</si>
  <si>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</si>
  <si>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</si>
  <si>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</si>
  <si>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</si>
  <si>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</si>
  <si>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</si>
  <si>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</si>
  <si>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</si>
  <si>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</si>
  <si>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</si>
  <si>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</si>
  <si>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</si>
  <si>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</si>
  <si>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</si>
  <si>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</si>
  <si>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</si>
  <si>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</si>
  <si>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</si>
  <si>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</si>
  <si>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</si>
  <si>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</si>
  <si>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</si>
  <si>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</si>
  <si>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</si>
  <si>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</si>
  <si>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</si>
  <si>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</si>
  <si>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</si>
  <si>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</si>
  <si>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</si>
  <si>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</si>
  <si>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</si>
  <si>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</si>
  <si>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</si>
  <si>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</si>
  <si>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</si>
  <si>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</si>
  <si>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</si>
  <si>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</si>
  <si>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</si>
  <si>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</si>
  <si>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</si>
  <si>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</si>
  <si>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</si>
  <si>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</si>
  <si>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</si>
  <si>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</si>
  <si>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</si>
  <si>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</si>
  <si>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</si>
  <si>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</si>
  <si>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</si>
  <si>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</si>
  <si>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</si>
  <si>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</si>
  <si>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</si>
  <si>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</si>
  <si>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</si>
  <si>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</si>
  <si>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</si>
  <si>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</si>
  <si>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</si>
  <si>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</si>
  <si>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</si>
  <si>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</si>
  <si>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</si>
  <si>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</si>
  <si>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</si>
  <si>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</si>
  <si>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</si>
  <si>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</si>
  <si>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</si>
  <si>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</si>
  <si>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</si>
  <si>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</si>
  <si>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</si>
  <si>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</si>
  <si>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</si>
  <si>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</si>
  <si>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</si>
  <si>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</si>
  <si>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</si>
  <si>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</si>
  <si>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</si>
  <si>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</si>
  <si>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</si>
  <si>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</si>
  <si>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</si>
  <si>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</si>
  <si>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</si>
  <si>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</si>
  <si>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</si>
  <si>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</si>
  <si>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</si>
  <si>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</si>
  <si>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</si>
  <si>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</si>
  <si>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</si>
  <si>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</si>
  <si>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</si>
  <si>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</si>
  <si>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</si>
  <si>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</si>
  <si>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</si>
  <si>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</si>
  <si>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</si>
  <si>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</si>
  <si>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</si>
  <si>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</si>
  <si>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</si>
  <si>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</si>
  <si>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</si>
  <si>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</si>
  <si>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</si>
  <si>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</si>
  <si>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</si>
  <si>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</si>
  <si>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</si>
  <si>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</si>
  <si>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</si>
  <si>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</si>
  <si>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</si>
  <si>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</si>
  <si>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</si>
  <si>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</si>
  <si>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</si>
  <si>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</si>
  <si>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</si>
  <si>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</si>
  <si>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</si>
  <si>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</si>
  <si>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</si>
  <si>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</si>
  <si>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</si>
  <si>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</si>
  <si>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</si>
  <si>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</si>
  <si>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</si>
  <si>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</si>
  <si>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</si>
  <si>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</si>
  <si>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</si>
  <si>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</si>
  <si>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</si>
  <si>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</si>
  <si>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</si>
  <si>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</si>
  <si>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</si>
  <si>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</si>
  <si>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</si>
  <si>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</si>
  <si>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</si>
  <si>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</si>
  <si>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</si>
  <si>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</si>
  <si>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</si>
  <si>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</si>
  <si>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</si>
  <si>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</si>
  <si>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</si>
  <si>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</si>
  <si>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</si>
  <si>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</si>
  <si>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</si>
  <si>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</si>
  <si>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</si>
  <si>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</si>
  <si>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</si>
  <si>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</si>
  <si>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</si>
  <si>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</si>
  <si>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</si>
  <si>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</si>
  <si>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</si>
  <si>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</si>
  <si>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</si>
  <si>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</si>
  <si>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</si>
  <si>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</si>
  <si>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</si>
  <si>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</si>
  <si>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</si>
  <si>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</si>
  <si>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</si>
  <si>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</si>
  <si>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</si>
  <si>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</si>
  <si>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</si>
  <si>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</si>
  <si>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</si>
  <si>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</si>
  <si>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</si>
  <si>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</si>
  <si>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</si>
  <si>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</si>
  <si>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</si>
  <si>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</si>
  <si>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</si>
  <si>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</si>
  <si>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</si>
  <si>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</si>
  <si>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</si>
  <si>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</si>
  <si>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</si>
  <si>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</si>
  <si>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</si>
  <si>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</si>
  <si>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</si>
  <si>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</si>
  <si>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</si>
  <si>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</si>
  <si>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</si>
  <si>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</si>
  <si>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</si>
  <si>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</si>
  <si>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</si>
  <si>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</si>
  <si>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</si>
  <si>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</si>
  <si>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</si>
  <si>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</si>
  <si>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</si>
  <si>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</si>
  <si>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</si>
  <si>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</si>
  <si>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</si>
  <si>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</si>
  <si>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</si>
  <si>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</si>
  <si>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</si>
  <si>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</si>
  <si>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</si>
  <si>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</si>
  <si>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</si>
  <si>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</si>
  <si>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</si>
  <si>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</si>
  <si>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</si>
  <si>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</si>
  <si>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</si>
  <si>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</si>
  <si>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</si>
  <si>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</si>
  <si>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</si>
  <si>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</si>
  <si>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</si>
  <si>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</si>
  <si>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</si>
  <si>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</si>
  <si>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</si>
  <si>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</si>
  <si>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</si>
  <si>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</si>
  <si>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</si>
  <si>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</si>
  <si>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</si>
  <si>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</si>
  <si>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</si>
  <si>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</si>
  <si>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</si>
  <si>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</si>
  <si>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</si>
  <si>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</si>
  <si>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</si>
  <si>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</si>
  <si>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</si>
  <si>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</si>
  <si>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</si>
  <si>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</si>
  <si>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</si>
  <si>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</si>
  <si>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</si>
  <si>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</si>
  <si>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</si>
  <si>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</si>
  <si>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</si>
  <si>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</si>
  <si>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</si>
  <si>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</si>
  <si>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</si>
  <si>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</si>
  <si>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</si>
  <si>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</si>
  <si>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</si>
  <si>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</si>
  <si>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</si>
  <si>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</si>
  <si>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</si>
  <si>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</si>
  <si>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</si>
  <si>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</si>
  <si>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</si>
  <si>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</si>
  <si>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</si>
  <si>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</si>
  <si>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</si>
  <si>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</si>
  <si>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</si>
  <si>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</si>
  <si>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</si>
  <si>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</si>
  <si>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</si>
  <si>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</si>
  <si>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</si>
  <si>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</si>
  <si>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</si>
  <si>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</si>
  <si>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</si>
  <si>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</si>
  <si>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</si>
  <si>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</si>
  <si>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</si>
  <si>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</si>
  <si>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</si>
  <si>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</si>
  <si>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</si>
  <si>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</si>
  <si>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</si>
  <si>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</si>
  <si>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</si>
  <si>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</si>
  <si>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</si>
  <si>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</si>
  <si>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</si>
  <si>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</si>
  <si>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</si>
  <si>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</si>
  <si>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</si>
  <si>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</si>
  <si>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</si>
  <si>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</si>
  <si>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</si>
  <si>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</si>
  <si>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</si>
  <si>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</si>
  <si>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</si>
  <si>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</si>
  <si>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</si>
  <si>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</si>
  <si>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</si>
  <si>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</si>
  <si>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</si>
  <si>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</si>
  <si>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</si>
  <si>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</si>
  <si>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</si>
  <si>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</si>
  <si>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</si>
  <si>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</si>
  <si>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</si>
  <si>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</si>
  <si>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</si>
  <si>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</si>
  <si>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</si>
  <si>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</si>
  <si>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</si>
  <si>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</si>
  <si>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</si>
  <si>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</si>
  <si>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</si>
  <si>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</si>
  <si>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</si>
  <si>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</si>
  <si>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</si>
  <si>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</si>
  <si>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</si>
  <si>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</si>
  <si>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</si>
  <si>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</si>
  <si>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</si>
  <si>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</si>
  <si>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</si>
  <si>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</si>
  <si>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</si>
  <si>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</si>
  <si>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</si>
  <si>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</si>
  <si>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</si>
  <si>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</si>
  <si>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</si>
  <si>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</si>
  <si>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</si>
  <si>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</si>
  <si>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</si>
  <si>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</si>
  <si>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</si>
  <si>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</si>
  <si>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</si>
  <si>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</si>
  <si>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</si>
  <si>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</si>
  <si>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</si>
  <si>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</si>
  <si>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</si>
  <si>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</si>
  <si>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</si>
  <si>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</si>
  <si>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</si>
  <si>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</si>
  <si>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</si>
  <si>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</si>
  <si>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</si>
  <si>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</si>
  <si>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</si>
  <si>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</si>
  <si>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</si>
  <si>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</si>
  <si>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</si>
  <si>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</si>
  <si>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</si>
  <si>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</si>
  <si>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</si>
  <si>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</si>
  <si>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</si>
  <si>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</si>
  <si>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</si>
  <si>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</si>
  <si>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</si>
  <si>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</si>
  <si>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</si>
  <si>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</si>
  <si>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</si>
  <si>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</si>
  <si>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</si>
  <si>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</si>
  <si>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</si>
  <si>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</si>
  <si>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</si>
  <si>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</si>
  <si>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</si>
  <si>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</si>
  <si>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</si>
  <si>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</si>
  <si>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</si>
  <si>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</si>
  <si>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</si>
  <si>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</si>
  <si>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</si>
  <si>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</si>
  <si>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</si>
  <si>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</si>
  <si>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</si>
  <si>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</si>
  <si>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</si>
  <si>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</si>
  <si>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</si>
  <si>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</si>
  <si>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</si>
  <si>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</si>
  <si>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</si>
  <si>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</si>
  <si>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</si>
  <si>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</si>
  <si>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</si>
  <si>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</si>
  <si>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</si>
  <si>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</si>
  <si>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</si>
  <si>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</si>
  <si>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</si>
  <si>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</si>
  <si>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</si>
  <si>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</si>
  <si>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</si>
  <si>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</si>
  <si>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</si>
  <si>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</si>
  <si>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</si>
  <si>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</si>
  <si>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</si>
  <si>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</si>
  <si>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</si>
  <si>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</si>
  <si>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</si>
  <si>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</si>
  <si>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</si>
  <si>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</si>
  <si>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</si>
  <si>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</si>
  <si>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</si>
  <si>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</si>
  <si>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</si>
  <si>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</si>
  <si>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</si>
  <si>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</si>
  <si>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</si>
  <si>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</si>
  <si>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</si>
  <si>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</si>
  <si>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</si>
  <si>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</si>
  <si>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</si>
  <si>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</si>
  <si>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</si>
  <si>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</si>
  <si>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</si>
  <si>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</si>
  <si>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</si>
  <si>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</si>
  <si>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</si>
  <si>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</si>
  <si>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</si>
  <si>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</si>
  <si>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</si>
  <si>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</si>
  <si>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</si>
  <si>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</si>
  <si>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</si>
  <si>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</si>
  <si>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</si>
  <si>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</si>
  <si>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</si>
  <si>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</si>
  <si>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</si>
  <si>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</si>
  <si>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</si>
  <si>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</si>
  <si>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</si>
  <si>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</si>
  <si>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</si>
  <si>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</si>
  <si>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</si>
  <si>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</si>
  <si>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</si>
  <si>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</si>
  <si>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</si>
  <si>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</si>
  <si>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</si>
  <si>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</si>
  <si>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</si>
  <si>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</si>
  <si>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</si>
  <si>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</si>
  <si>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</si>
  <si>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</si>
  <si>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</si>
  <si>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</si>
  <si>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</si>
  <si>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</si>
  <si>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</si>
  <si>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</si>
  <si>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</si>
  <si>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</si>
  <si>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</si>
  <si>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</si>
  <si>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</si>
  <si>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</si>
  <si>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</si>
  <si>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</si>
  <si>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</si>
  <si>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</si>
  <si>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</si>
  <si>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</si>
  <si>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</si>
  <si>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</si>
  <si>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</si>
  <si>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</si>
  <si>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</si>
  <si>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</si>
  <si>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</si>
  <si>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</si>
  <si>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</si>
  <si>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</si>
  <si>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</si>
  <si>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</si>
  <si>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</si>
  <si>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</si>
  <si>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</si>
  <si>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</si>
  <si>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</si>
  <si>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</si>
  <si>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</si>
  <si>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</si>
  <si>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</si>
  <si>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</si>
  <si>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</si>
  <si>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</si>
  <si>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</si>
  <si>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</si>
  <si>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</si>
  <si>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</si>
  <si>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</si>
  <si>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</si>
  <si>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</si>
  <si>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</si>
  <si>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</si>
  <si>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</si>
  <si>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</si>
  <si>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</si>
  <si>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</si>
  <si>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</si>
  <si>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</si>
  <si>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</si>
  <si>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</si>
  <si>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</si>
  <si>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</si>
  <si>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</si>
  <si>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</si>
  <si>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</si>
  <si>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</si>
  <si>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</si>
  <si>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</si>
  <si>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</si>
  <si>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</si>
  <si>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</si>
  <si>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</si>
  <si>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</si>
  <si>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</si>
  <si>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</si>
  <si>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</si>
  <si>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</si>
  <si>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</si>
  <si>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</si>
  <si>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</si>
  <si>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</si>
  <si>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</si>
  <si>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</si>
  <si>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</si>
  <si>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</si>
  <si>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</si>
  <si>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</si>
  <si>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</si>
  <si>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</si>
  <si>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</si>
  <si>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</si>
  <si>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</si>
  <si>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</si>
  <si>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</si>
  <si>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</si>
  <si>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</si>
  <si>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</si>
  <si>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</si>
  <si>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</si>
  <si>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</si>
  <si>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</si>
  <si>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</si>
  <si>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</si>
  <si>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</si>
  <si>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</si>
  <si>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</si>
  <si>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</si>
  <si>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</si>
  <si>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</si>
  <si>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</si>
  <si>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</si>
  <si>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</si>
  <si>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</si>
  <si>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</si>
  <si>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</si>
  <si>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</si>
  <si>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</si>
  <si>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</si>
  <si>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</si>
  <si>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</si>
  <si>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</si>
  <si>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</si>
  <si>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</si>
  <si>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</si>
  <si>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</si>
  <si>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</si>
  <si>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</si>
  <si>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</si>
  <si>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</si>
  <si>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</si>
  <si>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</si>
  <si>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</si>
  <si>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</si>
  <si>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</si>
  <si>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</si>
  <si>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</si>
  <si>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</si>
  <si>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</si>
  <si>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</si>
  <si>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</si>
  <si>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</si>
  <si>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</si>
  <si>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</si>
  <si>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</si>
  <si>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</si>
  <si>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</si>
  <si>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</si>
  <si>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</si>
  <si>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</si>
  <si>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</si>
  <si>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</si>
  <si>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</si>
  <si>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</si>
  <si>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</si>
  <si>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</si>
  <si>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</si>
  <si>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</si>
  <si>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</si>
  <si>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</si>
  <si>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</si>
  <si>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</si>
  <si>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</si>
  <si>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</si>
  <si>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</si>
  <si>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</si>
  <si>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</si>
  <si>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</si>
  <si>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</si>
  <si>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</si>
  <si>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</si>
  <si>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</si>
  <si>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</si>
  <si>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</si>
  <si>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</si>
  <si>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</si>
  <si>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</si>
  <si>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</si>
  <si>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</si>
  <si>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</si>
  <si>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</si>
  <si>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</si>
  <si>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</si>
  <si>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</si>
  <si>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</si>
  <si>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</si>
  <si>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</si>
  <si>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</si>
  <si>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</si>
  <si>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</si>
  <si>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</si>
  <si>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</si>
  <si>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</si>
  <si>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</si>
  <si>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</si>
  <si>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</si>
  <si>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</si>
  <si>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</si>
  <si>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</si>
  <si>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</si>
  <si>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</si>
  <si>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</si>
  <si>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</si>
  <si>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</si>
  <si>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</si>
  <si>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</si>
  <si>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</si>
  <si>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</si>
  <si>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</si>
  <si>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</si>
  <si>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</si>
  <si>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</si>
  <si>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</si>
  <si>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</si>
  <si>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</si>
  <si>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</si>
  <si>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</si>
  <si>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</si>
  <si>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</si>
  <si>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</si>
  <si>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</si>
  <si>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</si>
  <si>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</si>
  <si>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</si>
  <si>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</si>
  <si>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</si>
  <si>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</si>
  <si>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</si>
  <si>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</si>
  <si>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</si>
  <si>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</si>
  <si>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</si>
  <si>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</si>
  <si>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</si>
  <si>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</si>
  <si>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</si>
  <si>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</si>
  <si>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</si>
  <si>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</si>
  <si>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</si>
  <si>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</si>
  <si>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</si>
  <si>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</si>
  <si>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</si>
  <si>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</si>
  <si>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</si>
  <si>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</si>
  <si>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</si>
  <si>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</si>
  <si>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</si>
  <si>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</si>
  <si>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</si>
  <si>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</si>
  <si>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</si>
  <si>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</si>
  <si>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</si>
  <si>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</si>
  <si>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</si>
  <si>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</si>
  <si>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</si>
  <si>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</si>
  <si>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</si>
  <si>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</si>
  <si>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</si>
  <si>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</si>
  <si>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</si>
  <si>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</si>
  <si>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</si>
  <si>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</si>
  <si>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</si>
  <si>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</si>
  <si>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</si>
  <si>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</si>
  <si>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</si>
  <si>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</si>
  <si>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</si>
  <si>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</si>
  <si>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</si>
  <si>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</si>
  <si>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</si>
  <si>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</si>
  <si>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</si>
  <si>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</si>
  <si>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</si>
  <si>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</si>
  <si>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</si>
  <si>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</si>
  <si>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</si>
  <si>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</si>
  <si>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</si>
  <si>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</si>
  <si>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</si>
  <si>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</si>
  <si>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</si>
  <si>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</si>
  <si>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</si>
  <si>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</si>
  <si>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</si>
  <si>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</si>
  <si>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</si>
  <si>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</si>
  <si>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</si>
  <si>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</si>
  <si>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</si>
  <si>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</si>
  <si>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</si>
  <si>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</si>
  <si>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</si>
  <si>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</si>
  <si>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</si>
  <si>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</si>
  <si>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</si>
  <si>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</si>
  <si>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</si>
  <si>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</si>
  <si>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</si>
  <si>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</si>
  <si>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</si>
  <si>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</si>
  <si>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</si>
  <si>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</si>
  <si>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</si>
  <si>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</si>
  <si>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</si>
  <si>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</si>
  <si>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</si>
  <si>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</si>
  <si>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</si>
  <si>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</si>
  <si>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</si>
  <si>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</si>
  <si>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</si>
  <si>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</si>
  <si>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</si>
  <si>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</si>
  <si>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</si>
  <si>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</si>
  <si>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</si>
  <si>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</si>
  <si>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</si>
  <si>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</si>
  <si>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</si>
  <si>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</si>
  <si>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</si>
  <si>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</si>
  <si>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</si>
  <si>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</si>
  <si>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</si>
  <si>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</si>
  <si>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</si>
  <si>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</si>
  <si>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</si>
  <si>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</si>
  <si>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</si>
  <si>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</si>
  <si>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</si>
  <si>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</si>
  <si>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</si>
  <si>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</si>
  <si>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</si>
  <si>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</si>
  <si>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</si>
  <si>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</si>
  <si>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</si>
  <si>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</si>
  <si>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</si>
  <si>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</si>
  <si>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</si>
  <si>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</si>
  <si>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</si>
  <si>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</si>
  <si>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</si>
  <si>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</si>
  <si>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</si>
  <si>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</si>
  <si>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</si>
  <si>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</si>
  <si>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</si>
  <si>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</si>
  <si>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</si>
  <si>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</si>
  <si>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</si>
  <si>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</si>
  <si>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</si>
  <si>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</si>
  <si>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</si>
  <si>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</si>
  <si>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</si>
  <si>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</si>
  <si>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</si>
  <si>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</si>
  <si>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</si>
  <si>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</si>
  <si>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</si>
  <si>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</si>
  <si>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</si>
  <si>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</si>
  <si>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</si>
  <si>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</si>
  <si>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</si>
  <si>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</si>
  <si>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</si>
  <si>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</si>
  <si>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</si>
  <si>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</si>
  <si>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</si>
  <si>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</si>
  <si>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</si>
  <si>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</si>
  <si>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</si>
  <si>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</si>
  <si>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</si>
  <si>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</si>
  <si>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</si>
  <si>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</si>
  <si>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</si>
  <si>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</si>
  <si>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</si>
  <si>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</si>
  <si>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</si>
  <si>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</si>
  <si>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</si>
  <si>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</si>
  <si>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</si>
  <si>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</si>
  <si>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</si>
  <si>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</si>
  <si>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</si>
  <si>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</si>
  <si>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</si>
  <si>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</si>
  <si>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</si>
  <si>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</si>
  <si>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</si>
  <si>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</si>
  <si>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</si>
  <si>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</si>
  <si>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</si>
  <si>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</si>
  <si>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</si>
  <si>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</si>
  <si>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</si>
  <si>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</si>
  <si>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</si>
  <si>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</si>
  <si>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</si>
  <si>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</si>
  <si>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</si>
  <si>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</si>
  <si>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</si>
  <si>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</si>
  <si>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</si>
  <si>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</si>
  <si>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</si>
  <si>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</si>
  <si>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</si>
  <si>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</si>
  <si>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</si>
  <si>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</si>
  <si>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</si>
  <si>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</si>
  <si>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</si>
  <si>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</si>
  <si>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</si>
  <si>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</si>
  <si>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</si>
  <si>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</si>
  <si>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</si>
  <si>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</si>
  <si>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</si>
  <si>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</si>
  <si>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</si>
  <si>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</si>
  <si>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</si>
  <si>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</si>
  <si>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</si>
  <si>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</si>
  <si>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</si>
  <si>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</si>
  <si>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</si>
  <si>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</si>
  <si>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</si>
  <si>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</si>
  <si>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</si>
  <si>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</si>
  <si>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</si>
  <si>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</si>
  <si>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</si>
  <si>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</si>
  <si>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</si>
  <si>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</si>
  <si>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</si>
  <si>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</si>
  <si>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</si>
  <si>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</si>
  <si>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</si>
  <si>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</si>
  <si>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</si>
  <si>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</si>
  <si>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</si>
  <si>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</si>
  <si>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</si>
  <si>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</si>
  <si>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</si>
  <si>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</si>
  <si>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</si>
  <si>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</si>
  <si>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</si>
  <si>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</si>
  <si>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</si>
  <si>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</si>
  <si>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</si>
  <si>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</si>
  <si>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</si>
  <si>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</si>
  <si>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</si>
  <si>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</si>
  <si>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</si>
  <si>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</si>
  <si>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</si>
  <si>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</si>
  <si>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</si>
  <si>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</si>
  <si>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</si>
  <si>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</si>
  <si>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</si>
  <si>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</si>
  <si>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</si>
  <si>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</si>
  <si>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</si>
  <si>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</si>
  <si>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</si>
  <si>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</si>
  <si>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</si>
  <si>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</si>
  <si>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</si>
  <si>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</si>
  <si>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</si>
  <si>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</si>
  <si>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</si>
  <si>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</si>
  <si>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</si>
  <si>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</si>
  <si>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</si>
  <si>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</si>
  <si>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</si>
  <si>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</si>
  <si>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</si>
  <si>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</si>
  <si>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</si>
  <si>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</si>
  <si>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</si>
  <si>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</si>
  <si>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</si>
  <si>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</si>
  <si>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</si>
  <si>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</si>
  <si>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</si>
  <si>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</si>
  <si>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</si>
  <si>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</si>
  <si>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</si>
  <si>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</si>
  <si>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</si>
  <si>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</si>
  <si>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</si>
  <si>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</si>
  <si>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</si>
  <si>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</si>
  <si>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</si>
  <si>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</si>
  <si>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</si>
  <si>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</si>
  <si>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</si>
  <si>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</si>
  <si>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</si>
  <si>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</si>
  <si>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</si>
  <si>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</si>
  <si>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</si>
  <si>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</si>
  <si>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</si>
  <si>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</si>
  <si>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</si>
  <si>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</si>
  <si>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</si>
  <si>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</si>
  <si>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</si>
  <si>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</si>
  <si>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</si>
  <si>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</si>
  <si>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</si>
  <si>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</si>
  <si>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</si>
  <si>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</si>
  <si>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</si>
  <si>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</si>
  <si>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</si>
  <si>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</si>
  <si>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</si>
  <si>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</si>
  <si>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</si>
  <si>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</si>
  <si>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</si>
  <si>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</si>
  <si>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</si>
  <si>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</si>
  <si>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</si>
  <si>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</si>
  <si>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</si>
  <si>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</si>
  <si>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</si>
  <si>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</si>
  <si>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</si>
  <si>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</si>
  <si>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</si>
  <si>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</si>
  <si>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</si>
  <si>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</si>
  <si>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</si>
  <si>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</si>
  <si>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</si>
  <si>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</si>
  <si>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</si>
  <si>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</si>
  <si>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</si>
  <si>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</si>
  <si>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</si>
  <si>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</si>
  <si>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</si>
  <si>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</si>
  <si>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</si>
  <si>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</si>
  <si>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</si>
  <si>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</si>
  <si>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</si>
  <si>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</si>
  <si>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</si>
  <si>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</si>
  <si>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</si>
  <si>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</si>
  <si>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</si>
  <si>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</si>
  <si>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</si>
  <si>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</si>
  <si>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</si>
  <si>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</si>
  <si>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</si>
  <si>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</si>
  <si>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</si>
  <si>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</si>
  <si>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</si>
  <si>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</si>
  <si>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</si>
  <si>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</si>
  <si>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</si>
  <si>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</si>
  <si>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</si>
  <si>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</si>
  <si>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</si>
  <si>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</si>
  <si>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</si>
  <si>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</si>
  <si>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</si>
  <si>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</si>
  <si>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</si>
  <si>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</si>
  <si>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</si>
  <si>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</si>
  <si>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</si>
  <si>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</si>
  <si>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</si>
  <si>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</si>
  <si>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</si>
  <si>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</si>
  <si>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</si>
  <si>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</si>
  <si>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</si>
  <si>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</si>
  <si>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</si>
  <si>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</si>
  <si>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</si>
  <si>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</si>
  <si>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</si>
  <si>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</si>
  <si>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</si>
  <si>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</si>
  <si>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</si>
  <si>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</si>
  <si>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</si>
  <si>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</si>
  <si>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</si>
  <si>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</si>
  <si>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</si>
  <si>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</si>
  <si>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</si>
  <si>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</si>
  <si>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</si>
  <si>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</si>
  <si>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</si>
  <si>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</si>
  <si>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</si>
  <si>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</si>
  <si>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</si>
  <si>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</si>
  <si>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</si>
  <si>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</si>
  <si>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</si>
  <si>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</si>
  <si>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</si>
  <si>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</si>
  <si>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</si>
  <si>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</si>
  <si>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</si>
  <si>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</si>
  <si>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</si>
  <si>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</si>
  <si>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</si>
  <si>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</si>
  <si>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</si>
  <si>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</si>
  <si>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</si>
  <si>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</si>
  <si>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</si>
  <si>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</si>
  <si>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</si>
  <si>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</si>
  <si>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</si>
  <si>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</si>
  <si>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</si>
  <si>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</si>
  <si>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</si>
  <si>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</si>
  <si>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</si>
  <si>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</si>
  <si>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</si>
  <si>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</si>
  <si>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</si>
  <si>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</si>
  <si>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</si>
  <si>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</si>
  <si>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</si>
  <si>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</si>
  <si>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</si>
  <si>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</si>
  <si>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</si>
  <si>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</si>
  <si>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</si>
  <si>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</si>
  <si>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</si>
  <si>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</si>
  <si>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</si>
  <si>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</si>
  <si>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</si>
  <si>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</si>
  <si>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</si>
  <si>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</si>
  <si>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</si>
  <si>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</si>
  <si>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</si>
  <si>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</si>
  <si>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</si>
  <si>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</si>
  <si>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</si>
  <si>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</si>
  <si>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</si>
  <si>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</si>
  <si>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</si>
  <si>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</si>
  <si>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</si>
  <si>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</si>
  <si>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</si>
  <si>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</si>
  <si>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</si>
  <si>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</si>
  <si>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</si>
  <si>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</si>
  <si>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</si>
  <si>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</si>
  <si>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</si>
  <si>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</si>
  <si>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</si>
  <si>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</si>
  <si>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</si>
  <si>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</si>
  <si>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</si>
  <si>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</si>
  <si>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</si>
  <si>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</si>
  <si>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</si>
  <si>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</si>
  <si>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</si>
  <si>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</si>
  <si>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</si>
  <si>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</si>
  <si>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</si>
  <si>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</si>
  <si>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</si>
  <si>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</si>
  <si>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</si>
  <si>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</si>
  <si>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</si>
  <si>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</si>
  <si>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</si>
  <si>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</si>
  <si>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</si>
  <si>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</si>
  <si>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</si>
  <si>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</si>
  <si>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</si>
  <si>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</si>
  <si>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</si>
  <si>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</si>
  <si>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</si>
  <si>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</si>
  <si>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</si>
  <si>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</si>
  <si>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</si>
  <si>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</si>
  <si>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</si>
  <si>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</si>
  <si>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</si>
  <si>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</si>
  <si>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</si>
  <si>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</si>
  <si>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</si>
  <si>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</si>
  <si>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</si>
  <si>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</si>
  <si>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</si>
  <si>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</si>
  <si>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</si>
  <si>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</si>
  <si>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</si>
  <si>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</si>
  <si>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</si>
  <si>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</si>
  <si>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</si>
  <si>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</si>
  <si>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</si>
  <si>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</si>
  <si>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</si>
  <si>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</si>
  <si>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</si>
  <si>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</si>
  <si>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</si>
  <si>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</si>
  <si>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</si>
  <si>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</si>
  <si>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</si>
  <si>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</si>
  <si>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</si>
  <si>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</si>
  <si>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</si>
  <si>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</si>
  <si>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</si>
  <si>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</si>
  <si>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</si>
  <si>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</si>
  <si>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</si>
  <si>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</si>
  <si>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</si>
  <si>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</si>
  <si>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</si>
  <si>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</si>
  <si>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</si>
  <si>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</si>
  <si>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</si>
  <si>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</si>
  <si>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</si>
  <si>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</si>
  <si>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</si>
  <si>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</si>
  <si>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</si>
  <si>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</si>
  <si>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</si>
  <si>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</si>
  <si>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</si>
  <si>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</si>
  <si>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</si>
  <si>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</si>
  <si>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</si>
  <si>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</si>
  <si>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</si>
  <si>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</si>
  <si>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</si>
  <si>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</si>
  <si>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</si>
  <si>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</si>
  <si>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</si>
  <si>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</si>
  <si>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</si>
  <si>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</si>
  <si>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</si>
  <si>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</si>
  <si>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</si>
  <si>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</si>
  <si>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</si>
  <si>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</si>
  <si>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</si>
  <si>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</si>
  <si>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</si>
  <si>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</si>
  <si>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</si>
  <si>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</si>
  <si>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</si>
  <si>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</si>
  <si>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</si>
  <si>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</si>
  <si>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</si>
  <si>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</si>
  <si>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</si>
  <si>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</si>
  <si>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</si>
  <si>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</si>
  <si>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</si>
  <si>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</si>
  <si>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</si>
  <si>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</si>
  <si>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</si>
  <si>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</si>
  <si>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</si>
  <si>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</si>
  <si>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</si>
  <si>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</si>
  <si>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</si>
  <si>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</si>
  <si>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</si>
  <si>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</si>
  <si>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</si>
  <si>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</si>
  <si>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</si>
  <si>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</si>
  <si>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</si>
  <si>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</si>
  <si>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</si>
  <si>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</si>
  <si>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</si>
  <si>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</si>
  <si>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</si>
  <si>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</si>
  <si>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</si>
  <si>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</si>
  <si>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</si>
  <si>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</si>
  <si>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</si>
  <si>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</si>
  <si>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</si>
  <si>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</si>
  <si>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</si>
  <si>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</si>
  <si>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</si>
  <si>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</si>
  <si>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</si>
  <si>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</si>
  <si>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</si>
  <si>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</si>
  <si>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</si>
  <si>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</si>
  <si>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</si>
  <si>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</si>
  <si>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</si>
  <si>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</si>
  <si>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</si>
  <si>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</si>
  <si>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</si>
  <si>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</si>
  <si>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</si>
  <si>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</si>
  <si>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</si>
  <si>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</si>
  <si>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</si>
  <si>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</si>
  <si>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</si>
  <si>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</si>
  <si>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</si>
  <si>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</si>
  <si>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</si>
  <si>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</si>
  <si>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</si>
  <si>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</si>
  <si>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</si>
  <si>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</si>
  <si>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</si>
  <si>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</si>
  <si>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</si>
  <si>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</si>
  <si>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</si>
  <si>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</si>
  <si>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</si>
  <si>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</si>
  <si>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</si>
  <si>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</si>
  <si>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</si>
  <si>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</si>
  <si>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</si>
  <si>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</si>
  <si>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</si>
  <si>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</si>
  <si>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</si>
  <si>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</si>
  <si>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</si>
  <si>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</si>
  <si>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</si>
  <si>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</si>
  <si>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</si>
  <si>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</si>
  <si>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</si>
  <si>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</si>
  <si>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</si>
  <si>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</si>
  <si>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</si>
  <si>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</si>
  <si>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</si>
  <si>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</si>
  <si>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</si>
  <si>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</si>
  <si>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</si>
  <si>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</si>
  <si>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</si>
  <si>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</si>
  <si>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</si>
  <si>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</si>
  <si>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</si>
  <si>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</si>
  <si>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</si>
  <si>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</si>
  <si>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</si>
  <si>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</si>
  <si>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</si>
  <si>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</si>
  <si>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</si>
  <si>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</si>
  <si>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</si>
  <si>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</si>
  <si>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</si>
  <si>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</si>
  <si>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</si>
  <si>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</si>
  <si>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</si>
  <si>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</si>
  <si>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</si>
  <si>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</si>
  <si>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</si>
  <si>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</si>
  <si>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</si>
  <si>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</si>
  <si>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</si>
  <si>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</si>
  <si>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</si>
  <si>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</si>
  <si>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</si>
  <si>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</si>
  <si>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</si>
  <si>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</si>
  <si>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</si>
  <si>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</si>
  <si>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</si>
  <si>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</si>
  <si>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</si>
  <si>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</si>
  <si>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</si>
  <si>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</si>
  <si>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</si>
  <si>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</si>
  <si>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</si>
  <si>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</si>
  <si>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</si>
  <si>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</si>
  <si>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</si>
  <si>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</si>
  <si>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</si>
  <si>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</si>
  <si>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</si>
  <si>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</si>
  <si>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</si>
  <si>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</si>
  <si>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</si>
  <si>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</si>
  <si>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</si>
  <si>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</si>
  <si>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</si>
  <si>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</si>
  <si>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</si>
  <si>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</si>
  <si>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</si>
  <si>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</si>
  <si>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</si>
  <si>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</si>
  <si>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</si>
  <si>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</si>
  <si>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</si>
  <si>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</si>
  <si>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</si>
  <si>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</si>
  <si>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</si>
  <si>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</si>
  <si>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</si>
  <si>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</si>
  <si>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</si>
  <si>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</si>
  <si>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</si>
  <si>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</si>
  <si>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</si>
  <si>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</si>
  <si>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</si>
  <si>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</si>
  <si>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</si>
  <si>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</si>
  <si>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</si>
  <si>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</si>
  <si>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</si>
  <si>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</si>
  <si>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</si>
  <si>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</si>
  <si>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</si>
  <si>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</si>
  <si>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</si>
  <si>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</si>
  <si>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</si>
  <si>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</si>
  <si>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</si>
  <si>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</si>
  <si>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</si>
  <si>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</si>
  <si>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</si>
  <si>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</si>
  <si>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</si>
  <si>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</si>
  <si>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</si>
  <si>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</si>
  <si>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</si>
  <si>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</si>
  <si>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</si>
  <si>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</si>
  <si>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</si>
  <si>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</si>
  <si>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</si>
  <si>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</si>
  <si>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</si>
  <si>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</si>
  <si>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</si>
  <si>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</si>
  <si>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</si>
  <si>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</si>
  <si>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</si>
  <si>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</si>
  <si>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</si>
  <si>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</si>
  <si>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</si>
  <si>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</si>
  <si>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</si>
  <si>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</si>
  <si>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</si>
  <si>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</si>
  <si>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</si>
  <si>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</si>
  <si>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</si>
  <si>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</si>
  <si>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</si>
  <si>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</si>
  <si>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</si>
  <si>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</si>
  <si>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</si>
  <si>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</si>
  <si>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</si>
  <si>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</si>
  <si>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</si>
  <si>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</si>
  <si>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</si>
  <si>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</si>
  <si>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</si>
  <si>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</si>
  <si>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</si>
  <si>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</si>
  <si>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</si>
  <si>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</si>
  <si>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</si>
  <si>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</si>
  <si>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</si>
  <si>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</si>
  <si>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</si>
  <si>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</si>
  <si>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</si>
  <si>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</si>
  <si>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</si>
  <si>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</si>
  <si>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</si>
  <si>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</si>
  <si>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</si>
  <si>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</si>
  <si>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</si>
  <si>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</si>
  <si>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</si>
  <si>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</si>
  <si>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</si>
  <si>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</si>
  <si>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</si>
  <si>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</si>
  <si>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</si>
  <si>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</si>
  <si>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</si>
  <si>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</si>
  <si>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</si>
  <si>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</si>
  <si>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</si>
  <si>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</si>
  <si>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</si>
  <si>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</si>
  <si>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</si>
  <si>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</si>
  <si>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</si>
  <si>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</si>
  <si>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</si>
  <si>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</si>
  <si>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</si>
  <si>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</si>
  <si>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</si>
  <si>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</si>
  <si>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</si>
  <si>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</si>
  <si>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</si>
  <si>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</si>
  <si>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</si>
  <si>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</si>
  <si>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</si>
  <si>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</si>
  <si>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</si>
  <si>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</si>
  <si>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</si>
  <si>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</si>
  <si>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</si>
  <si>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</si>
  <si>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</si>
  <si>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</si>
  <si>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</si>
  <si>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</si>
  <si>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</si>
  <si>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</si>
  <si>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</si>
  <si>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</si>
  <si>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</si>
  <si>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</si>
  <si>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</si>
  <si>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</si>
  <si>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</si>
  <si>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</si>
  <si>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</si>
  <si>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</si>
  <si>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</si>
  <si>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</si>
  <si>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</si>
  <si>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</si>
  <si>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</si>
  <si>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</si>
  <si>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</si>
  <si>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</si>
  <si>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</si>
  <si>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</si>
  <si>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</si>
  <si>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</si>
  <si>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</si>
  <si>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</si>
  <si>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</si>
  <si>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</si>
  <si>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</si>
  <si>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</si>
  <si>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</si>
  <si>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</si>
  <si>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</si>
  <si>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</si>
  <si>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</si>
  <si>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</si>
  <si>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</si>
  <si>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</si>
  <si>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</si>
  <si>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</si>
  <si>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</si>
  <si>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</si>
  <si>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</si>
  <si>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</si>
  <si>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</si>
  <si>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</si>
  <si>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</si>
  <si>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</si>
  <si>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</si>
  <si>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</si>
  <si>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</si>
  <si>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</si>
  <si>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</si>
  <si>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</si>
  <si>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</si>
  <si>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</si>
  <si>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</si>
  <si>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</si>
  <si>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</si>
  <si>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</si>
  <si>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</si>
  <si>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</si>
  <si>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</si>
  <si>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</si>
  <si>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</si>
  <si>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</si>
  <si>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</si>
  <si>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</si>
  <si>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</si>
  <si>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</si>
  <si>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</si>
  <si>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</si>
  <si>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</si>
  <si>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</si>
  <si>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</si>
  <si>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</si>
  <si>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</si>
  <si>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</si>
  <si>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</si>
  <si>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</si>
  <si>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</si>
  <si>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</si>
  <si>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</si>
  <si>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</si>
  <si>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</si>
  <si>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</si>
  <si>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</si>
  <si>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</si>
  <si>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</si>
  <si>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</si>
  <si>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</si>
  <si>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</si>
  <si>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</si>
  <si>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</si>
  <si>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</si>
  <si>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</si>
  <si>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</si>
  <si>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</si>
  <si>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</si>
  <si>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</si>
  <si>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</si>
  <si>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</si>
  <si>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</si>
  <si>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</si>
  <si>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</si>
  <si>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</si>
  <si>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</si>
  <si>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</si>
  <si>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</si>
  <si>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</si>
  <si>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</si>
  <si>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</si>
  <si>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</si>
  <si>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</si>
  <si>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</si>
  <si>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</si>
  <si>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</si>
  <si>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</si>
  <si>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</si>
  <si>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</si>
  <si>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</si>
  <si>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</si>
  <si>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</si>
  <si>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</si>
  <si>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</si>
  <si>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</si>
  <si>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</si>
  <si>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</si>
  <si>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</si>
  <si>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</si>
  <si>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</si>
  <si>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</si>
  <si>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</si>
  <si>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</si>
  <si>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</si>
  <si>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</si>
  <si>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</si>
  <si>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</si>
  <si>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</si>
  <si>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</si>
  <si>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</si>
  <si>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</si>
  <si>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</si>
  <si>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</si>
  <si>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</si>
  <si>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</si>
  <si>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</si>
  <si>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</si>
  <si>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</si>
  <si>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</si>
  <si>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</si>
  <si>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</si>
  <si>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</si>
  <si>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</si>
  <si>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</si>
  <si>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</si>
  <si>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</si>
  <si>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</si>
  <si>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</si>
  <si>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</si>
  <si>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</si>
  <si>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</si>
  <si>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</si>
  <si>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</si>
  <si>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</si>
  <si>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</si>
  <si>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</si>
  <si>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</si>
  <si>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</si>
  <si>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</si>
  <si>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</si>
  <si>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</si>
  <si>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</si>
  <si>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</si>
  <si>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</si>
  <si>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</si>
  <si>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</si>
  <si>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</si>
  <si>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</si>
  <si>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</si>
  <si>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</si>
  <si>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</si>
  <si>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</si>
  <si>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</si>
  <si>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</si>
  <si>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</si>
  <si>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</si>
  <si>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</si>
  <si>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</si>
  <si>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</si>
  <si>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</si>
  <si>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</si>
  <si>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</si>
  <si>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</si>
  <si>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</si>
  <si>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</si>
  <si>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</si>
  <si>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</si>
  <si>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</si>
  <si>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</si>
  <si>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</si>
  <si>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</si>
  <si>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</si>
  <si>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</si>
  <si>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</si>
  <si>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</si>
  <si>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</si>
  <si>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</si>
  <si>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</si>
  <si>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</si>
  <si>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</si>
  <si>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</si>
  <si>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</si>
  <si>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</si>
  <si>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</si>
  <si>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</si>
  <si>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</si>
  <si>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</si>
  <si>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</si>
  <si>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</si>
  <si>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</si>
  <si>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</si>
  <si>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</si>
  <si>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</si>
  <si>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</si>
  <si>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</si>
  <si>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</si>
  <si>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</si>
  <si>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</si>
  <si>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</si>
  <si>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</si>
  <si>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</si>
  <si>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</si>
  <si>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</si>
  <si>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</si>
  <si>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</si>
  <si>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</si>
  <si>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</si>
  <si>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</si>
  <si>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</si>
  <si>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</si>
  <si>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</si>
  <si>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</si>
  <si>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</si>
  <si>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</si>
  <si>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</si>
  <si>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</si>
  <si>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</si>
  <si>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</si>
  <si>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</si>
  <si>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</si>
  <si>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</si>
  <si>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</si>
  <si>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</si>
  <si>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</si>
  <si>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</si>
  <si>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</si>
  <si>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</si>
  <si>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</si>
  <si>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</si>
  <si>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</si>
  <si>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</si>
  <si>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</si>
  <si>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</si>
  <si>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</si>
  <si>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</si>
  <si>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</si>
  <si>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</si>
  <si>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</si>
  <si>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</si>
  <si>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</si>
  <si>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</si>
  <si>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</si>
  <si>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</si>
  <si>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</si>
  <si>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</si>
  <si>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</si>
  <si>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</si>
  <si>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</si>
  <si>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</si>
  <si>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</si>
  <si>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</si>
  <si>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</si>
  <si>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</si>
  <si>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</si>
  <si>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</si>
  <si>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</si>
  <si>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</si>
  <si>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</si>
  <si>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</si>
  <si>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</si>
  <si>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</si>
  <si>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</si>
  <si>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</si>
  <si>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</si>
  <si>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</si>
  <si>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</si>
  <si>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</si>
  <si>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</si>
  <si>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</si>
  <si>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</si>
  <si>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</si>
  <si>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</si>
  <si>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</si>
  <si>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</si>
  <si>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</si>
  <si>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</si>
  <si>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</si>
  <si>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</si>
  <si>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</si>
  <si>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</si>
  <si>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</si>
  <si>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</si>
  <si>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</si>
  <si>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</si>
  <si>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</si>
  <si>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</si>
  <si>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</si>
  <si>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</si>
  <si>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</si>
  <si>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</si>
  <si>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</si>
  <si>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</si>
  <si>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</si>
  <si>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</si>
  <si>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</si>
  <si>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</si>
  <si>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</si>
  <si>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</si>
  <si>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</si>
  <si>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</si>
  <si>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</si>
  <si>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</si>
  <si>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</si>
  <si>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</si>
  <si>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</si>
  <si>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</si>
  <si>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</si>
  <si>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</si>
  <si>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</si>
  <si>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</si>
  <si>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</si>
  <si>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</si>
  <si>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</si>
  <si>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</si>
  <si>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</si>
  <si>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</si>
  <si>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</si>
  <si>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</si>
  <si>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</si>
  <si>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</si>
  <si>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</si>
  <si>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</si>
  <si>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</si>
  <si>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</si>
  <si>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</si>
  <si>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</si>
  <si>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</si>
  <si>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</si>
  <si>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</si>
  <si>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</si>
  <si>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</si>
  <si>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</si>
  <si>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</si>
  <si>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</si>
  <si>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</si>
  <si>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</si>
  <si>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</si>
  <si>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</si>
  <si>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</si>
  <si>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</si>
  <si>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</si>
  <si>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</si>
  <si>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</si>
  <si>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</si>
  <si>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</si>
  <si>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</si>
  <si>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</si>
  <si>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</si>
  <si>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</si>
  <si>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</si>
  <si>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</si>
  <si>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</si>
  <si>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</si>
  <si>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</si>
  <si>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</si>
  <si>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</si>
  <si>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</si>
  <si>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</si>
  <si>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</si>
  <si>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</si>
  <si>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</si>
  <si>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</si>
  <si>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</si>
  <si>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</si>
  <si>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</si>
  <si>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</si>
  <si>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</si>
  <si>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</si>
  <si>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</si>
  <si>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</si>
  <si>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</si>
  <si>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</si>
  <si>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</si>
  <si>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</si>
  <si>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</si>
  <si>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</si>
  <si>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</si>
  <si>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</si>
  <si>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</si>
  <si>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</si>
  <si>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</si>
  <si>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</si>
  <si>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</si>
  <si>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</si>
  <si>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</si>
  <si>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</si>
  <si>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</si>
  <si>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</si>
  <si>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</si>
  <si>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</si>
  <si>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</si>
  <si>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</si>
  <si>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</si>
  <si>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</si>
  <si>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</si>
  <si>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</si>
  <si>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</si>
  <si>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</si>
  <si>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</si>
  <si>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</si>
  <si>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</si>
  <si>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</si>
  <si>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</si>
  <si>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</si>
  <si>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</si>
  <si>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</si>
  <si>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</si>
  <si>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</si>
  <si>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</si>
  <si>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</si>
  <si>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</si>
  <si>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</si>
  <si>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</si>
  <si>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</si>
  <si>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</si>
  <si>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</si>
  <si>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</si>
  <si>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</si>
  <si>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</si>
  <si>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</si>
  <si>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</si>
  <si>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</si>
  <si>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</si>
  <si>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</si>
  <si>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</si>
  <si>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</si>
  <si>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</si>
  <si>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</si>
  <si>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</si>
  <si>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</si>
  <si>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</si>
  <si>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</si>
  <si>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</si>
  <si>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</si>
  <si>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</si>
  <si>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</si>
  <si>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</si>
  <si>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</si>
  <si>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</si>
  <si>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</si>
  <si>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</si>
  <si>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</si>
  <si>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</si>
  <si>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</si>
  <si>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</si>
  <si>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</si>
  <si>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</si>
  <si>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</si>
  <si>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</si>
  <si>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</si>
  <si>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</si>
  <si>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</si>
  <si>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</si>
  <si>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</si>
  <si>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</si>
  <si>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</si>
  <si>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</si>
  <si>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</si>
  <si>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</si>
  <si>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</si>
  <si>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</si>
  <si>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</si>
  <si>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</si>
  <si>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</si>
  <si>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</si>
  <si>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</si>
  <si>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</si>
  <si>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</si>
  <si>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</si>
  <si>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</si>
  <si>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</si>
  <si>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</si>
  <si>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</si>
  <si>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</si>
  <si>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</si>
  <si>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</si>
  <si>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</si>
  <si>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</si>
  <si>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</si>
  <si>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</si>
  <si>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</si>
  <si>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</si>
  <si>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</si>
  <si>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</si>
  <si>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</si>
  <si>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</si>
  <si>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</si>
  <si>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</si>
  <si>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</si>
  <si>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</si>
  <si>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</si>
  <si>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</si>
  <si>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</si>
  <si>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</si>
  <si>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</si>
  <si>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</si>
  <si>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</si>
  <si>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</si>
  <si>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</si>
  <si>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</si>
  <si>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</si>
  <si>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</si>
  <si>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</si>
  <si>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</si>
  <si>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</si>
  <si>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</si>
  <si>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</si>
  <si>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</si>
  <si>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</si>
  <si>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</si>
  <si>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</si>
  <si>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</si>
  <si>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</si>
  <si>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</si>
  <si>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</si>
  <si>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</si>
  <si>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</si>
  <si>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</si>
  <si>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</si>
  <si>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</si>
  <si>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</si>
  <si>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</si>
  <si>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</si>
  <si>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</si>
  <si>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</si>
  <si>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</si>
  <si>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</si>
  <si>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</si>
  <si>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</si>
  <si>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</si>
  <si>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</si>
  <si>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</si>
  <si>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</si>
  <si>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</si>
  <si>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</si>
  <si>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</si>
  <si>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</si>
  <si>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</si>
  <si>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</si>
  <si>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</si>
  <si>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</si>
  <si>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</si>
  <si>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</si>
  <si>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</si>
  <si>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</si>
  <si>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</si>
  <si>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</si>
  <si>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</si>
  <si>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</si>
  <si>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</si>
  <si>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</si>
  <si>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</si>
  <si>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</si>
  <si>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</si>
  <si>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</si>
  <si>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</si>
  <si>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</si>
  <si>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</si>
  <si>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</si>
  <si>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</si>
  <si>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</si>
  <si>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</si>
  <si>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</si>
  <si>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</si>
  <si>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</si>
  <si>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</si>
  <si>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</si>
  <si>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</si>
  <si>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</si>
  <si>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</si>
  <si>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</si>
  <si>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</si>
  <si>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</si>
  <si>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</si>
  <si>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</si>
  <si>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</si>
  <si>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</si>
  <si>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</si>
  <si>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</si>
  <si>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</si>
  <si>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</si>
  <si>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</si>
  <si>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</si>
  <si>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</si>
  <si>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</si>
  <si>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</si>
  <si>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</si>
  <si>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</si>
  <si>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</si>
  <si>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</si>
  <si>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</si>
  <si>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</si>
  <si>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</si>
  <si>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</si>
  <si>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</si>
  <si>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</si>
  <si>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</si>
  <si>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</si>
  <si>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</si>
  <si>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</si>
  <si>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</si>
  <si>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</si>
  <si>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</si>
  <si>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</si>
  <si>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</si>
  <si>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</si>
  <si>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</si>
  <si>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</si>
  <si>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</si>
  <si>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</si>
  <si>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</si>
  <si>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</si>
  <si>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</si>
  <si>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</si>
  <si>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</si>
  <si>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</si>
  <si>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</si>
  <si>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</si>
  <si>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</si>
  <si>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</si>
  <si>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</si>
  <si>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</si>
  <si>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</si>
  <si>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</si>
  <si>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</si>
  <si>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</si>
  <si>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</si>
  <si>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</si>
  <si>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</si>
  <si>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</si>
  <si>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</si>
  <si>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</si>
  <si>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</si>
  <si>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</si>
  <si>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</si>
  <si>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</si>
  <si>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</si>
  <si>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</si>
  <si>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</si>
  <si>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</si>
  <si>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</si>
  <si>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</si>
  <si>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</si>
  <si>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</si>
  <si>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</si>
  <si>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</si>
  <si>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</si>
  <si>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</si>
  <si>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</si>
  <si>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</si>
  <si>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</si>
  <si>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</si>
  <si>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</si>
  <si>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</si>
  <si>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</si>
  <si>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</si>
  <si>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</si>
  <si>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</si>
  <si>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</si>
  <si>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</si>
  <si>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</si>
  <si>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</si>
  <si>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</si>
  <si>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</si>
  <si>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</si>
  <si>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</si>
  <si>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</si>
  <si>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</si>
  <si>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</si>
  <si>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</si>
  <si>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</si>
  <si>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</si>
  <si>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</si>
  <si>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</si>
  <si>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</si>
  <si>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</si>
  <si>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</si>
  <si>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</si>
  <si>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</si>
  <si>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</si>
  <si>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</si>
  <si>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</si>
  <si>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</si>
  <si>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</si>
  <si>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</si>
  <si>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</si>
  <si>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</si>
  <si>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</si>
  <si>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</si>
  <si>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</si>
  <si>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</si>
  <si>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</si>
  <si>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</si>
  <si>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</si>
  <si>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</si>
  <si>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</si>
  <si>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</si>
  <si>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</si>
  <si>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</si>
  <si>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</si>
  <si>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</si>
  <si>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</si>
  <si>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</si>
  <si>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</si>
  <si>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</si>
  <si>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</si>
  <si>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</si>
  <si>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</si>
  <si>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</si>
  <si>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</si>
  <si>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</si>
  <si>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</si>
  <si>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</si>
  <si>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</si>
  <si>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</si>
  <si>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</si>
  <si>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</si>
  <si>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</si>
  <si>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</si>
  <si>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</si>
  <si>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</si>
  <si>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</si>
  <si>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</si>
  <si>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</si>
  <si>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</si>
  <si>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</si>
  <si>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</si>
  <si>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</si>
  <si>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</si>
  <si>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</si>
  <si>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</si>
  <si>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</si>
  <si>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</si>
  <si>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</si>
  <si>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</si>
  <si>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</si>
  <si>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</si>
  <si>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</si>
  <si>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</si>
  <si>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</si>
  <si>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</si>
  <si>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</si>
  <si>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</si>
  <si>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</si>
  <si>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</si>
  <si>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</si>
  <si>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</si>
  <si>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</si>
  <si>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</si>
  <si>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</si>
  <si>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</si>
  <si>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</si>
  <si>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</si>
  <si>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</si>
  <si>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</si>
  <si>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</si>
  <si>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</si>
  <si>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</si>
  <si>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</si>
  <si>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</si>
  <si>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</si>
  <si>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</si>
  <si>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</si>
  <si>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</si>
  <si>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</si>
  <si>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</si>
  <si>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</si>
  <si>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</si>
  <si>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</si>
  <si>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</si>
  <si>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</si>
  <si>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</si>
  <si>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</si>
  <si>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</si>
  <si>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</si>
  <si>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</si>
  <si>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</si>
  <si>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</si>
  <si>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</si>
  <si>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</si>
  <si>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</si>
  <si>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</si>
  <si>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</si>
  <si>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</si>
  <si>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</si>
  <si>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</si>
  <si>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</si>
  <si>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</si>
  <si>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</si>
  <si>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</si>
  <si>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</si>
  <si>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</si>
  <si>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</si>
  <si>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</si>
  <si>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</si>
  <si>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</si>
  <si>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</si>
  <si>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</si>
  <si>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</si>
  <si>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</si>
  <si>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</si>
  <si>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</si>
  <si>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</si>
  <si>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</si>
  <si>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</si>
  <si>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</si>
  <si>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</si>
  <si>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</si>
  <si>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</si>
  <si>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</si>
  <si>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</si>
  <si>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</si>
  <si>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</si>
  <si>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</si>
  <si>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</si>
  <si>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</si>
  <si>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</si>
  <si>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</si>
  <si>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</si>
  <si>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</si>
  <si>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</si>
  <si>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</si>
  <si>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</si>
  <si>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</si>
  <si>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</si>
  <si>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</si>
  <si>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</si>
  <si>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</si>
  <si>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</si>
  <si>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</si>
  <si>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</si>
  <si>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</si>
  <si>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</si>
  <si>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</si>
  <si>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</si>
  <si>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</si>
  <si>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</si>
  <si>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</si>
  <si>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</si>
  <si>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</si>
  <si>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</si>
  <si>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</si>
  <si>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</si>
  <si>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</si>
  <si>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</si>
  <si>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</si>
  <si>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</si>
  <si>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</si>
  <si>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</si>
  <si>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</si>
  <si>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</si>
  <si>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</si>
  <si>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</si>
  <si>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</si>
  <si>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</si>
  <si>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</si>
  <si>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</si>
  <si>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</si>
  <si>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</si>
  <si>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</si>
  <si>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</si>
  <si>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</si>
  <si>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</si>
  <si>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</si>
  <si>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</si>
  <si>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</si>
  <si>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</si>
  <si>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</si>
  <si>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</si>
  <si>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</si>
  <si>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</si>
  <si>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</si>
  <si>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</si>
  <si>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</si>
  <si>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</si>
  <si>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</si>
  <si>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</si>
  <si>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</si>
  <si>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</si>
  <si>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</si>
  <si>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</si>
  <si>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</si>
  <si>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</si>
  <si>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</si>
  <si>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</si>
  <si>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</si>
  <si>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</si>
  <si>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</si>
  <si>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</si>
  <si>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</si>
  <si>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</si>
  <si>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</si>
  <si>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</si>
  <si>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</si>
  <si>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</si>
  <si>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</si>
  <si>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</si>
  <si>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</si>
  <si>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</si>
  <si>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</si>
  <si>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</si>
  <si>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</si>
  <si>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</si>
  <si>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</si>
  <si>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</si>
  <si>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</si>
  <si>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</si>
  <si>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</si>
  <si>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</si>
  <si>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</si>
  <si>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</si>
  <si>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</si>
  <si>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</si>
  <si>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</si>
  <si>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</si>
  <si>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</si>
  <si>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</si>
  <si>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</si>
  <si>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</si>
  <si>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</si>
  <si>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</si>
  <si>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</si>
  <si>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</si>
  <si>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</si>
  <si>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</si>
  <si>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</si>
  <si>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</si>
  <si>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</si>
  <si>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</si>
  <si>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</si>
  <si>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</si>
  <si>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</si>
  <si>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</si>
  <si>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</si>
  <si>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</si>
  <si>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</si>
  <si>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</si>
  <si>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</si>
  <si>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</si>
  <si>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</si>
  <si>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</si>
  <si>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</si>
  <si>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</si>
  <si>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</si>
  <si>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</si>
  <si>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</si>
  <si>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</si>
  <si>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</si>
  <si>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</si>
  <si>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</si>
  <si>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</si>
  <si>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</si>
  <si>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</si>
  <si>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</si>
  <si>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</si>
  <si>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</si>
  <si>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</si>
  <si>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</si>
  <si>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</si>
  <si>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</si>
  <si>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</si>
  <si>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</si>
  <si>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</si>
  <si>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</si>
  <si>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</si>
  <si>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</si>
  <si>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</si>
  <si>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</si>
  <si>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</si>
  <si>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</si>
  <si>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</si>
  <si>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</si>
  <si>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</si>
  <si>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</si>
  <si>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</si>
  <si>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</si>
  <si>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</si>
  <si>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</si>
  <si>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</si>
  <si>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</si>
  <si>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</si>
  <si>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</si>
  <si>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</si>
  <si>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</si>
  <si>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</si>
  <si>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</si>
  <si>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</si>
  <si>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</si>
  <si>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</si>
  <si>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</si>
  <si>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</si>
  <si>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</si>
  <si>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</si>
  <si>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</si>
  <si>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</si>
  <si>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</si>
  <si>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</si>
  <si>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</si>
  <si>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</si>
  <si>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</si>
  <si>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</si>
  <si>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</si>
  <si>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</si>
  <si>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</si>
  <si>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</si>
  <si>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</si>
  <si>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</si>
  <si>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</si>
  <si>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</si>
  <si>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</si>
  <si>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</si>
  <si>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</si>
  <si>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</si>
  <si>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</si>
  <si>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</si>
  <si>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</si>
  <si>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</si>
  <si>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</si>
  <si>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</si>
  <si>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</si>
  <si>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</si>
  <si>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</si>
  <si>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</si>
  <si>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</si>
  <si>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</si>
  <si>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</si>
  <si>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</si>
  <si>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</si>
  <si>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</si>
  <si>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</si>
  <si>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</si>
  <si>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</si>
  <si>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</si>
  <si>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</si>
  <si>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</si>
  <si>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</si>
  <si>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</si>
  <si>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</si>
  <si>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</si>
  <si>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</si>
  <si>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</si>
  <si>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</si>
  <si>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</si>
  <si>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</si>
  <si>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</si>
  <si>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</si>
  <si>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</si>
  <si>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</si>
  <si>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</si>
  <si>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</si>
  <si>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</si>
  <si>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</si>
  <si>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</si>
  <si>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</si>
  <si>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</si>
  <si>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</si>
  <si>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</si>
  <si>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</si>
  <si>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</si>
  <si>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</si>
  <si>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</si>
  <si>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</si>
  <si>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</si>
  <si>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</si>
  <si>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</si>
  <si>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</si>
  <si>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</si>
  <si>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</si>
  <si>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</si>
  <si>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</si>
  <si>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</si>
  <si>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</si>
  <si>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</si>
  <si>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</si>
  <si>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</si>
  <si>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</si>
  <si>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</si>
  <si>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</si>
  <si>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</si>
  <si>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</si>
  <si>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</si>
  <si>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</si>
  <si>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</si>
  <si>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</si>
  <si>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</si>
  <si>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</si>
  <si>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</si>
  <si>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</si>
  <si>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</si>
  <si>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</si>
  <si>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</si>
  <si>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</si>
  <si>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</si>
  <si>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</si>
  <si>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</si>
  <si>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</si>
  <si>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</si>
  <si>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</si>
  <si>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</si>
  <si>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</si>
  <si>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</si>
  <si>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</si>
  <si>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</si>
  <si>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</si>
  <si>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</si>
  <si>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</si>
  <si>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</si>
  <si>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</si>
  <si>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</si>
  <si>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</si>
  <si>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</si>
  <si>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</si>
  <si>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</si>
  <si>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</si>
  <si>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</si>
  <si>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</si>
  <si>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</si>
  <si>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</si>
  <si>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</si>
  <si>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</si>
  <si>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</si>
  <si>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</si>
  <si>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</si>
  <si>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</si>
  <si>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</si>
  <si>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</si>
  <si>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</si>
  <si>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</si>
  <si>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</si>
  <si>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</si>
  <si>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</si>
  <si>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</si>
  <si>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</si>
  <si>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</si>
  <si>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</si>
  <si>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</si>
  <si>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</si>
  <si>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</si>
  <si>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</si>
  <si>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</si>
  <si>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</si>
  <si>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</si>
  <si>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</si>
  <si>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</si>
  <si>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</si>
  <si>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</si>
  <si>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</si>
  <si>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</si>
  <si>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</si>
  <si>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</si>
  <si>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</si>
  <si>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</si>
  <si>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</si>
  <si>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</si>
  <si>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</si>
  <si>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</si>
  <si>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</si>
  <si>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</si>
  <si>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</si>
  <si>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</si>
  <si>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</si>
  <si>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</si>
  <si>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</si>
  <si>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</si>
  <si>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</si>
  <si>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</si>
  <si>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</si>
  <si>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</si>
  <si>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</si>
  <si>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</si>
  <si>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</si>
  <si>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</si>
  <si>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</si>
  <si>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</si>
  <si>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</si>
  <si>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</si>
  <si>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</si>
  <si>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</si>
  <si>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</si>
  <si>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</si>
  <si>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</si>
  <si>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</si>
  <si>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</si>
  <si>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</si>
  <si>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</si>
  <si>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</si>
  <si>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</si>
  <si>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</si>
  <si>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</si>
  <si>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</si>
  <si>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</si>
  <si>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</si>
  <si>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</si>
  <si>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</si>
  <si>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</si>
  <si>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</si>
  <si>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</si>
  <si>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</si>
  <si>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</si>
  <si>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</si>
  <si>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</si>
  <si>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</si>
  <si>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</si>
  <si>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</si>
  <si>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</si>
  <si>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</si>
  <si>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</si>
  <si>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</si>
  <si>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</si>
  <si>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</si>
  <si>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</si>
  <si>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</si>
  <si>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</si>
  <si>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</si>
  <si>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</si>
  <si>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</si>
  <si>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</si>
  <si>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</si>
  <si>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</si>
  <si>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</si>
  <si>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</si>
  <si>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</si>
  <si>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</si>
  <si>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</si>
  <si>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</si>
  <si>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</si>
  <si>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</si>
  <si>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</si>
  <si>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</si>
  <si>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</si>
  <si>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</si>
  <si>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</si>
  <si>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</si>
  <si>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</si>
  <si>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</si>
  <si>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</si>
  <si>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</si>
  <si>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</si>
  <si>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</si>
  <si>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</si>
  <si>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</si>
  <si>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</si>
  <si>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</si>
  <si>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</si>
  <si>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</si>
  <si>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</si>
  <si>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</si>
  <si>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</si>
  <si>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</si>
  <si>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</si>
  <si>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</si>
  <si>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</si>
  <si>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</si>
  <si>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</si>
  <si>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</si>
  <si>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</si>
  <si>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</si>
  <si>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</si>
  <si>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</si>
  <si>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</si>
  <si>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</si>
  <si>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</si>
  <si>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</si>
  <si>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</si>
  <si>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</si>
  <si>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</si>
  <si>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</si>
  <si>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</si>
  <si>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</si>
  <si>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</si>
  <si>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</si>
  <si>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</si>
  <si>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</si>
  <si>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</si>
  <si>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</si>
  <si>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</si>
  <si>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</si>
  <si>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</si>
  <si>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</si>
  <si>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</si>
  <si>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</si>
  <si>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</si>
  <si>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</si>
  <si>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</si>
  <si>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</si>
  <si>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</si>
  <si>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</si>
  <si>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</si>
  <si>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</si>
  <si>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</si>
  <si>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</si>
  <si>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</si>
  <si>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</si>
  <si>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</si>
  <si>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</si>
  <si>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</si>
  <si>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</si>
  <si>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</si>
  <si>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</si>
  <si>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</si>
  <si>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</si>
  <si>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</si>
  <si>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</si>
  <si>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</si>
  <si>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</si>
  <si>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</si>
  <si>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</si>
  <si>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</si>
  <si>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</si>
  <si>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</si>
  <si>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</si>
  <si>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</si>
  <si>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</si>
  <si>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</si>
  <si>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</si>
  <si>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</si>
  <si>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</si>
  <si>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</si>
  <si>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</si>
  <si>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</si>
  <si>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</si>
  <si>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</si>
  <si>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</si>
  <si>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</si>
  <si>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</si>
  <si>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</si>
  <si>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</si>
  <si>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</si>
  <si>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</si>
  <si>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</si>
  <si>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</si>
  <si>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</si>
  <si>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</si>
  <si>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</si>
  <si>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</si>
  <si>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</si>
  <si>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</si>
  <si>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</si>
  <si>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</si>
  <si>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</si>
  <si>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</si>
  <si>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</si>
  <si>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</si>
  <si>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</si>
  <si>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</si>
  <si>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</si>
  <si>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</si>
  <si>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</si>
  <si>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</si>
  <si>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</si>
  <si>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</si>
  <si>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</si>
  <si>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</si>
  <si>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</si>
  <si>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</si>
  <si>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</si>
  <si>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</si>
  <si>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</si>
  <si>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</si>
  <si>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</si>
  <si>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</si>
  <si>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</si>
  <si>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</si>
  <si>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</si>
  <si>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</si>
  <si>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</si>
  <si>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</si>
  <si>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</si>
  <si>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</si>
  <si>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</si>
  <si>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</si>
  <si>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</si>
  <si>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</si>
  <si>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</si>
  <si>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</si>
  <si>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</si>
  <si>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</si>
  <si>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</si>
  <si>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</si>
  <si>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</si>
  <si>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</si>
  <si>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</si>
  <si>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</si>
  <si>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</si>
  <si>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</si>
  <si>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</si>
  <si>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</si>
  <si>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</si>
  <si>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</si>
  <si>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</si>
  <si>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</si>
  <si>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</si>
  <si>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</si>
  <si>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</si>
  <si>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</si>
  <si>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</si>
  <si>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</si>
  <si>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</si>
  <si>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</si>
  <si>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</si>
  <si>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</si>
  <si>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</si>
  <si>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</si>
  <si>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</si>
  <si>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</si>
  <si>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</si>
  <si>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</si>
  <si>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</si>
  <si>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</si>
  <si>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</si>
  <si>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</si>
  <si>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</si>
  <si>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</si>
  <si>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</si>
  <si>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</si>
  <si>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</si>
  <si>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</si>
  <si>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</si>
  <si>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</si>
  <si>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</si>
  <si>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</si>
  <si>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</si>
  <si>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</si>
  <si>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</si>
  <si>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</si>
  <si>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</si>
  <si>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</si>
  <si>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</si>
  <si>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</si>
  <si>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</si>
  <si>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</si>
  <si>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</si>
  <si>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</si>
  <si>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</si>
  <si>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</si>
  <si>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</si>
  <si>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</si>
  <si>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</si>
  <si>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</si>
  <si>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</si>
  <si>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</si>
  <si>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</si>
  <si>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</si>
  <si>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</si>
  <si>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</si>
  <si>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</si>
  <si>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</si>
  <si>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</si>
  <si>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</si>
  <si>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</si>
  <si>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</si>
  <si>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</si>
  <si>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</si>
  <si>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</si>
  <si>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</si>
  <si>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</si>
  <si>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</si>
  <si>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</si>
  <si>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</si>
  <si>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</si>
  <si>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</si>
  <si>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</si>
  <si>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</si>
  <si>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</si>
  <si>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</si>
  <si>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</si>
  <si>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</si>
  <si>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</si>
  <si>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</si>
  <si>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</si>
  <si>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</si>
  <si>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</si>
  <si>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</si>
  <si>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</si>
  <si>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</si>
  <si>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</si>
  <si>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</si>
  <si>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</si>
  <si>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</si>
  <si>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</si>
  <si>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</si>
  <si>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</si>
  <si>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</si>
  <si>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</si>
  <si>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</si>
  <si>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</si>
  <si>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</si>
  <si>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</si>
  <si>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</si>
  <si>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</si>
  <si>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</si>
  <si>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</si>
  <si>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</si>
  <si>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</si>
  <si>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</si>
  <si>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</si>
  <si>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</si>
  <si>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</si>
  <si>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</si>
  <si>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</si>
  <si>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</si>
  <si>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</si>
  <si>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</si>
  <si>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</si>
  <si>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</si>
  <si>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</si>
  <si>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</si>
  <si>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</si>
  <si>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</si>
  <si>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</si>
  <si>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</si>
  <si>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</si>
  <si>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</si>
  <si>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</si>
  <si>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</si>
  <si>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</si>
  <si>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</si>
  <si>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</si>
  <si>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</si>
  <si>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</si>
  <si>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</si>
  <si>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</si>
  <si>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</si>
  <si>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</si>
  <si>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</si>
  <si>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</si>
  <si>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</si>
  <si>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</si>
  <si>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</si>
  <si>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</si>
  <si>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</si>
  <si>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</si>
  <si>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</si>
  <si>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</si>
  <si>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</si>
  <si>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</si>
  <si>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</si>
  <si>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</si>
  <si>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</si>
  <si>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</si>
  <si>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</si>
  <si>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</si>
  <si>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</si>
  <si>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</si>
  <si>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</si>
  <si>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</si>
  <si>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</si>
  <si>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</si>
  <si>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</si>
  <si>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</si>
  <si>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</si>
  <si>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</si>
  <si>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</si>
  <si>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</si>
  <si>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</si>
  <si>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</si>
  <si>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</si>
  <si>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</si>
  <si>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</si>
  <si>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</si>
  <si>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</si>
  <si>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</si>
  <si>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</si>
  <si>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</si>
  <si>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</si>
  <si>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</si>
  <si>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</si>
  <si>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</si>
  <si>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</si>
  <si>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</si>
  <si>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</si>
  <si>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</si>
  <si>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</si>
  <si>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</si>
  <si>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</si>
  <si>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</si>
  <si>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</si>
  <si>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</si>
  <si>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</si>
  <si>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</si>
  <si>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</si>
  <si>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</si>
  <si>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</si>
  <si>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</si>
  <si>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</si>
  <si>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</si>
  <si>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</si>
  <si>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</si>
  <si>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</si>
  <si>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</si>
  <si>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</si>
  <si>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</si>
  <si>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</si>
  <si>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</si>
  <si>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</si>
  <si>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</si>
  <si>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</si>
  <si>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</si>
  <si>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</si>
  <si>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</si>
  <si>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</si>
  <si>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</si>
  <si>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</si>
  <si>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</si>
  <si>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</si>
  <si>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</si>
  <si>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</si>
  <si>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</si>
  <si>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</si>
  <si>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</si>
  <si>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</si>
  <si>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</si>
  <si>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</si>
  <si>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</si>
  <si>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</si>
  <si>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</si>
  <si>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</si>
  <si>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</si>
  <si>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</si>
  <si>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</si>
  <si>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</si>
  <si>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</si>
  <si>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</si>
  <si>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</si>
  <si>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</si>
  <si>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</si>
  <si>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</si>
  <si>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</si>
  <si>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</si>
  <si>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</si>
  <si>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</si>
  <si>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</si>
  <si>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</si>
  <si>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</si>
  <si>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</si>
  <si>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</si>
  <si>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</si>
  <si>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</si>
  <si>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</si>
  <si>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</si>
  <si>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</si>
  <si>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</si>
  <si>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</si>
  <si>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</si>
  <si>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</si>
  <si>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</si>
  <si>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</si>
  <si>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</si>
  <si>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</si>
  <si>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</si>
  <si>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</si>
  <si>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</si>
  <si>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</si>
  <si>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</si>
  <si>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</si>
  <si>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</si>
  <si>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</si>
  <si>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</si>
  <si>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</si>
  <si>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</si>
  <si>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</si>
  <si>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</si>
  <si>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</si>
  <si>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</si>
  <si>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</si>
  <si>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</si>
  <si>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</si>
  <si>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</si>
  <si>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</si>
  <si>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</si>
  <si>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</si>
  <si>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</si>
  <si>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</si>
  <si>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</si>
  <si>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</si>
  <si>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</si>
  <si>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</si>
  <si>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</si>
  <si>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</si>
  <si>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</si>
  <si>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</si>
  <si>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</si>
  <si>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</si>
  <si>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</si>
  <si>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</si>
  <si>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</si>
  <si>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</si>
  <si>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</si>
  <si>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</si>
  <si>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</si>
  <si>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</si>
  <si>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</si>
  <si>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</si>
  <si>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</si>
  <si>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</si>
  <si>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</si>
  <si>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</si>
  <si>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</si>
  <si>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</si>
  <si>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</si>
  <si>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</si>
  <si>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</si>
  <si>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</si>
  <si>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</si>
  <si>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</si>
  <si>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</si>
  <si>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</si>
  <si>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</si>
  <si>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</si>
  <si>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</si>
  <si>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</si>
  <si>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</si>
  <si>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</si>
  <si>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</si>
  <si>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</si>
  <si>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</si>
  <si>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</si>
  <si>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</si>
  <si>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</si>
  <si>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</si>
  <si>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</si>
  <si>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</si>
  <si>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</si>
  <si>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</si>
  <si>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</si>
  <si>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</si>
  <si>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</si>
  <si>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</si>
  <si>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</si>
  <si>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</si>
  <si>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</si>
  <si>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</si>
  <si>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</si>
  <si>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</si>
  <si>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</si>
  <si>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</si>
  <si>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</si>
  <si>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</si>
  <si>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</si>
  <si>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</si>
  <si>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</si>
  <si>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</si>
  <si>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</si>
  <si>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</si>
  <si>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</si>
  <si>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</si>
  <si>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</si>
  <si>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</si>
  <si>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</si>
  <si>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</si>
  <si>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</si>
  <si>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</si>
  <si>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</si>
  <si>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</si>
  <si>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</si>
  <si>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</si>
  <si>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</si>
  <si>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</si>
  <si>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</si>
  <si>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</si>
  <si>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</si>
  <si>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</si>
  <si>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</si>
  <si>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</si>
  <si>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</si>
  <si>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</si>
  <si>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</si>
  <si>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</si>
  <si>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</si>
  <si>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</si>
  <si>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</si>
  <si>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</si>
  <si>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</si>
  <si>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</si>
  <si>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</si>
  <si>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</si>
  <si>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</si>
  <si>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</si>
  <si>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</si>
  <si>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</si>
  <si>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</si>
  <si>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</si>
  <si>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</si>
  <si>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</si>
  <si>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</si>
  <si>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</si>
  <si>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</si>
  <si>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</si>
  <si>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</si>
  <si>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</si>
  <si>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</si>
  <si>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</si>
  <si>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</si>
  <si>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</si>
  <si>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</si>
  <si>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</si>
  <si>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</si>
  <si>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</si>
  <si>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</si>
  <si>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</si>
  <si>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</si>
  <si>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</si>
  <si>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</si>
  <si>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</si>
  <si>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</si>
  <si>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</si>
  <si>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</si>
  <si>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</si>
  <si>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</si>
  <si>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</si>
  <si>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</si>
  <si>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</si>
  <si>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</si>
  <si>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</si>
  <si>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</si>
  <si>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</si>
  <si>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</si>
  <si>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</si>
  <si>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</si>
  <si>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</si>
  <si>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</si>
  <si>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</si>
  <si>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</si>
  <si>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</si>
  <si>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</si>
  <si>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</si>
  <si>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</si>
  <si>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</si>
  <si>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</si>
  <si>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</si>
  <si>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</si>
  <si>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</si>
  <si>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</si>
  <si>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</si>
  <si>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</si>
  <si>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</si>
  <si>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</si>
  <si>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</si>
  <si>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</si>
  <si>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</si>
  <si>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</si>
  <si>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</si>
  <si>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</si>
  <si>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</si>
  <si>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</si>
  <si>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</si>
  <si>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</si>
  <si>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</si>
  <si>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</si>
  <si>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</si>
  <si>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</si>
  <si>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</si>
  <si>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</si>
  <si>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</si>
  <si>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</si>
  <si>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</si>
  <si>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</si>
  <si>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</si>
  <si>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</si>
  <si>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</si>
  <si>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</si>
  <si>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</si>
  <si>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</si>
  <si>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</si>
  <si>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</si>
  <si>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</si>
  <si>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</si>
  <si>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</si>
  <si>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</si>
  <si>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</si>
  <si>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</si>
  <si>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</si>
  <si>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</si>
  <si>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</si>
  <si>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</si>
  <si>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</si>
  <si>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</si>
  <si>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</si>
  <si>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</si>
  <si>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</si>
  <si>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</si>
  <si>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</si>
  <si>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</si>
  <si>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</si>
  <si>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</si>
  <si>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</si>
  <si>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</si>
  <si>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</si>
  <si>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</si>
  <si>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</si>
  <si>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</si>
  <si>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</si>
  <si>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</si>
  <si>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</si>
  <si>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</si>
  <si>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</si>
  <si>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</si>
  <si>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</si>
  <si>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</si>
  <si>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</si>
  <si>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</si>
  <si>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</si>
  <si>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</si>
  <si>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</si>
  <si>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</si>
  <si>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</si>
  <si>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</si>
  <si>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</si>
  <si>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</si>
  <si>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</si>
  <si>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</si>
  <si>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</si>
  <si>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</si>
  <si>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</si>
  <si>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</si>
  <si>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</si>
  <si>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</si>
  <si>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</si>
  <si>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</si>
  <si>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</si>
  <si>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</si>
  <si>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</si>
  <si>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</si>
  <si>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</si>
  <si>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</si>
  <si>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</si>
  <si>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</si>
  <si>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</si>
  <si>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</si>
  <si>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</si>
  <si>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</si>
  <si>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</si>
  <si>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</si>
  <si>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</si>
  <si>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</si>
  <si>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</si>
  <si>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</si>
  <si>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</si>
  <si>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</si>
  <si>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</si>
  <si>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</si>
  <si>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</si>
  <si>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</si>
  <si>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</si>
  <si>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</si>
  <si>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</si>
  <si>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</si>
  <si>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</si>
  <si>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</si>
  <si>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</si>
  <si>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</si>
  <si>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</si>
  <si>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</si>
  <si>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</si>
  <si>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</si>
  <si>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</si>
  <si>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</si>
  <si>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</si>
  <si>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</si>
  <si>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</si>
  <si>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</si>
  <si>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</si>
  <si>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</si>
  <si>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</si>
  <si>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</si>
  <si>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</si>
  <si>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</si>
  <si>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</si>
  <si>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</si>
  <si>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</si>
  <si>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</si>
  <si>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</si>
  <si>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</si>
  <si>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</si>
  <si>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</si>
  <si>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</si>
  <si>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</si>
  <si>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</si>
  <si>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</si>
  <si>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</si>
  <si>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</si>
  <si>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</si>
  <si>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</si>
  <si>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</si>
  <si>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</si>
  <si>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</si>
  <si>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</si>
  <si>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</si>
  <si>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</si>
  <si>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</si>
  <si>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</si>
  <si>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</si>
  <si>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</si>
  <si>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</si>
  <si>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</si>
  <si>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</si>
  <si>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</si>
  <si>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</si>
  <si>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</si>
  <si>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</si>
  <si>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</si>
  <si>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</si>
  <si>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</si>
  <si>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</si>
  <si>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</si>
  <si>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</si>
  <si>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</si>
  <si>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</si>
  <si>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</si>
  <si>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</si>
  <si>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</si>
  <si>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</si>
  <si>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</si>
  <si>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</si>
  <si>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</si>
  <si>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</si>
  <si>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</si>
  <si>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</si>
  <si>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</si>
  <si>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</si>
  <si>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</si>
  <si>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</si>
  <si>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</si>
  <si>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</si>
  <si>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</si>
  <si>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</si>
  <si>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</si>
  <si>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</si>
  <si>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</si>
  <si>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</si>
  <si>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</si>
  <si>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</si>
  <si>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</si>
  <si>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</si>
  <si>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</si>
  <si>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</si>
  <si>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</si>
  <si>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</si>
  <si>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</si>
  <si>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</si>
  <si>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</si>
  <si>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</si>
  <si>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</si>
  <si>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</si>
  <si>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</si>
  <si>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</si>
  <si>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</si>
  <si>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</si>
  <si>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</si>
  <si>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</si>
  <si>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</si>
  <si>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</si>
  <si>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</si>
  <si>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</si>
  <si>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</si>
  <si>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</si>
  <si>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</si>
  <si>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</si>
  <si>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</si>
  <si>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</si>
  <si>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</si>
  <si>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</si>
  <si>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</si>
  <si>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</si>
  <si>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</si>
  <si>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</si>
  <si>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</si>
  <si>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</si>
  <si>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</si>
  <si>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</si>
  <si>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</si>
  <si>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</si>
  <si>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</si>
  <si>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</si>
  <si>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</si>
  <si>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</si>
  <si>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</si>
  <si>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</si>
  <si>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</si>
  <si>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</si>
  <si>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</si>
  <si>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</si>
  <si>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</si>
  <si>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</si>
  <si>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</si>
  <si>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</si>
  <si>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</si>
  <si>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</si>
  <si>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</si>
  <si>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</si>
  <si>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</si>
  <si>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</si>
  <si>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</si>
  <si>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</si>
  <si>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</si>
  <si>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</si>
  <si>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</si>
  <si>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</si>
  <si>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</si>
  <si>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</si>
  <si>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</si>
  <si>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</si>
  <si>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</si>
  <si>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</si>
  <si>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</si>
  <si>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</si>
  <si>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</si>
  <si>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</si>
  <si>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</si>
  <si>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</si>
  <si>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</si>
  <si>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</si>
  <si>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</si>
  <si>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</si>
  <si>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</si>
  <si>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</si>
  <si>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</si>
  <si>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</si>
  <si>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</si>
  <si>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</si>
  <si>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</si>
  <si>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</si>
  <si>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</si>
  <si>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</si>
  <si>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</si>
  <si>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</si>
  <si>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</si>
  <si>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</si>
  <si>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</si>
  <si>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</si>
  <si>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</si>
  <si>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</si>
  <si>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</si>
  <si>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</si>
  <si>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</si>
  <si>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</si>
  <si>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</si>
  <si>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</si>
  <si>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</si>
  <si>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</si>
  <si>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</si>
  <si>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</si>
  <si>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</si>
  <si>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</si>
  <si>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</si>
  <si>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</si>
  <si>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</si>
  <si>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</si>
  <si>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</si>
  <si>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</si>
  <si>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</si>
  <si>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</si>
  <si>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</si>
  <si>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</si>
  <si>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</si>
  <si>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</si>
  <si>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</si>
  <si>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</si>
  <si>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</si>
  <si>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</si>
  <si>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</si>
  <si>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</si>
  <si>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</si>
  <si>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</si>
  <si>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</si>
  <si>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</si>
  <si>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</si>
  <si>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</si>
  <si>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</si>
  <si>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</si>
  <si>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</si>
  <si>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</si>
  <si>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</si>
  <si>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</si>
  <si>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</si>
  <si>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</si>
  <si>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</si>
  <si>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</si>
  <si>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</si>
  <si>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</si>
  <si>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</si>
  <si>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</si>
  <si>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</si>
  <si>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</si>
  <si>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</si>
  <si>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</si>
  <si>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</si>
  <si>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</si>
  <si>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</si>
  <si>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</si>
  <si>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</si>
  <si>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</si>
  <si>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</si>
  <si>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</si>
  <si>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</si>
  <si>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</si>
  <si>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</si>
  <si>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</si>
  <si>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</si>
  <si>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</si>
  <si>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</si>
  <si>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</si>
  <si>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</si>
  <si>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</si>
  <si>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</si>
  <si>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</si>
  <si>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</si>
  <si>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</si>
  <si>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</si>
  <si>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</si>
  <si>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</si>
  <si>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</si>
  <si>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</si>
  <si>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</si>
  <si>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</si>
  <si>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</si>
  <si>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</si>
  <si>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</si>
  <si>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</si>
  <si>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</si>
  <si>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</si>
  <si>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</si>
  <si>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</si>
  <si>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</si>
  <si>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</si>
  <si>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</si>
  <si>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</si>
  <si>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</si>
  <si>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</si>
  <si>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</si>
  <si>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</si>
  <si>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</si>
  <si>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</si>
  <si>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</si>
  <si>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</si>
  <si>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</si>
  <si>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</si>
  <si>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</si>
  <si>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</si>
  <si>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</si>
  <si>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</si>
  <si>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</si>
  <si>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</si>
  <si>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</si>
  <si>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</si>
  <si>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</si>
  <si>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</si>
  <si>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</si>
  <si>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</si>
  <si>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</si>
  <si>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</si>
  <si>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</si>
  <si>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</si>
  <si>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</si>
  <si>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</si>
  <si>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</si>
  <si>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</si>
  <si>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</si>
  <si>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</si>
  <si>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</si>
  <si>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</si>
  <si>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</si>
  <si>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</si>
  <si>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</si>
  <si>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</si>
  <si>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</si>
  <si>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</si>
  <si>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</si>
  <si>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</si>
  <si>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</si>
  <si>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</si>
  <si>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</si>
  <si>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</si>
  <si>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</si>
  <si>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</si>
  <si>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</si>
  <si>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</si>
  <si>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</si>
  <si>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</si>
  <si>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</si>
  <si>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</si>
  <si>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</si>
  <si>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</si>
  <si>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</si>
  <si>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</si>
  <si>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</si>
  <si>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</si>
  <si>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</si>
  <si>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</si>
  <si>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</si>
  <si>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</si>
  <si>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</si>
  <si>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</si>
  <si>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</si>
  <si>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</si>
  <si>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</si>
  <si>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</si>
  <si>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</si>
  <si>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</si>
  <si>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</si>
  <si>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</si>
  <si>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</si>
  <si>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</si>
  <si>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</si>
  <si>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</si>
  <si>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</si>
  <si>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</si>
  <si>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</si>
  <si>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</si>
  <si>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</si>
  <si>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</si>
  <si>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</si>
  <si>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</si>
  <si>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</si>
  <si>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</si>
  <si>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</si>
  <si>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</si>
  <si>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</si>
  <si>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</si>
  <si>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</si>
  <si>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</si>
  <si>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</si>
  <si>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</si>
  <si>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</si>
  <si>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</si>
  <si>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</si>
  <si>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</si>
  <si>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</si>
  <si>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</si>
  <si>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</si>
  <si>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</si>
  <si>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</si>
  <si>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</si>
  <si>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</si>
  <si>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</si>
  <si>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</si>
  <si>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</si>
  <si>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</si>
  <si>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</si>
  <si>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</si>
  <si>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</si>
  <si>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</si>
  <si>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</si>
  <si>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</si>
  <si>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</si>
  <si>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</si>
  <si>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</si>
  <si>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</si>
  <si>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</si>
  <si>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</si>
  <si>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</si>
  <si>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</si>
  <si>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</si>
  <si>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</si>
  <si>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</si>
  <si>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</si>
  <si>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</si>
  <si>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</si>
  <si>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</si>
  <si>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</si>
  <si>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</si>
  <si>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</si>
  <si>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</si>
  <si>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</si>
  <si>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</si>
  <si>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</si>
  <si>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</si>
  <si>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</si>
  <si>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</si>
  <si>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</si>
  <si>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</si>
  <si>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</si>
  <si>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</si>
  <si>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</si>
  <si>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</si>
  <si>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</si>
  <si>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</si>
  <si>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</si>
  <si>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</si>
  <si>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</si>
  <si>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</si>
  <si>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</si>
  <si>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</si>
  <si>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</si>
  <si>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</si>
  <si>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</si>
  <si>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</si>
  <si>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</si>
  <si>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</si>
  <si>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</si>
  <si>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</si>
  <si>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</si>
  <si>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</si>
  <si>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</si>
  <si>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</si>
  <si>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</si>
  <si>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</si>
  <si>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</si>
  <si>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</si>
  <si>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</si>
  <si>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</si>
  <si>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</si>
  <si>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</si>
  <si>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</si>
  <si>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</si>
  <si>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</si>
  <si>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</si>
  <si>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</si>
  <si>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</si>
  <si>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</si>
  <si>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</si>
  <si>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</si>
  <si>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</si>
  <si>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</si>
  <si>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</si>
  <si>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</si>
  <si>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</si>
  <si>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</si>
  <si>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</si>
  <si>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</si>
  <si>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</si>
  <si>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</si>
  <si>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</si>
  <si>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</si>
  <si>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</si>
  <si>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</si>
  <si>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</si>
  <si>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</si>
  <si>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</si>
  <si>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</si>
  <si>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</si>
  <si>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</si>
  <si>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</si>
  <si>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</si>
  <si>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</si>
  <si>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</si>
  <si>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</si>
  <si>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</si>
  <si>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</si>
  <si>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</si>
  <si>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</si>
  <si>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</si>
  <si>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</si>
  <si>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</si>
  <si>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</si>
  <si>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</si>
  <si>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</si>
  <si>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</si>
  <si>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</si>
  <si>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</si>
  <si>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</si>
  <si>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</si>
  <si>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</si>
  <si>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</si>
  <si>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</si>
  <si>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</si>
  <si>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</si>
  <si>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</si>
  <si>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</si>
  <si>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</si>
  <si>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</si>
  <si>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</si>
  <si>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</si>
  <si>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</si>
  <si>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</si>
  <si>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</si>
  <si>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</si>
  <si>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</si>
  <si>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</si>
  <si>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</si>
  <si>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</si>
  <si>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</si>
  <si>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</si>
  <si>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</si>
  <si>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</si>
  <si>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</si>
  <si>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</si>
  <si>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</si>
  <si>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</si>
  <si>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</si>
  <si>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</si>
  <si>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</si>
  <si>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</si>
  <si>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</si>
  <si>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</si>
  <si>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</si>
  <si>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</si>
  <si>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</si>
  <si>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</si>
  <si>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</si>
  <si>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</si>
  <si>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</si>
  <si>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</si>
  <si>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</si>
  <si>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</si>
  <si>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</si>
  <si>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</si>
  <si>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</si>
  <si>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</si>
  <si>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</si>
  <si>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</si>
  <si>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</si>
  <si>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</si>
  <si>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</si>
  <si>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</si>
  <si>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</si>
  <si>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</si>
  <si>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</si>
  <si>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</si>
  <si>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</si>
  <si>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</si>
  <si>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</si>
  <si>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</si>
  <si>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</si>
  <si>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</si>
  <si>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</si>
  <si>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</si>
  <si>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</si>
  <si>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</si>
  <si>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</si>
  <si>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</si>
  <si>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</si>
  <si>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</si>
  <si>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</si>
  <si>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</si>
  <si>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</si>
  <si>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</si>
  <si>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</si>
  <si>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</si>
  <si>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</si>
  <si>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</si>
  <si>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</si>
  <si>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</si>
  <si>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</si>
  <si>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</si>
  <si>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</si>
  <si>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</si>
  <si>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</si>
  <si>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</si>
  <si>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</si>
  <si>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</si>
  <si>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</si>
  <si>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</si>
  <si>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</si>
  <si>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</si>
  <si>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</si>
  <si>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</si>
  <si>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</si>
  <si>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</si>
  <si>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</si>
  <si>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</si>
  <si>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</si>
  <si>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</si>
  <si>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</si>
  <si>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</si>
  <si>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</si>
  <si>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</si>
  <si>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</si>
  <si>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</si>
  <si>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</si>
  <si>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</si>
  <si>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</si>
  <si>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</si>
  <si>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</si>
  <si>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</si>
  <si>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</si>
  <si>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</si>
  <si>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</si>
  <si>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</si>
  <si>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</si>
  <si>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</si>
  <si>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</si>
  <si>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</si>
  <si>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</si>
  <si>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</si>
  <si>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</si>
  <si>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</si>
  <si>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</si>
  <si>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</si>
  <si>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</si>
  <si>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</si>
  <si>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</si>
  <si>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</si>
  <si>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</si>
  <si>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</si>
  <si>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</si>
  <si>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</si>
  <si>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</si>
  <si>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</si>
  <si>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</si>
  <si>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</si>
  <si>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</si>
  <si>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</si>
  <si>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</si>
  <si>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</si>
  <si>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</si>
  <si>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</si>
  <si>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</si>
  <si>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</si>
  <si>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</si>
  <si>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</si>
  <si>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</si>
  <si>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</si>
  <si>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</si>
  <si>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</si>
  <si>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</si>
  <si>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</si>
  <si>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</si>
  <si>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</si>
  <si>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</si>
  <si>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</si>
  <si>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</si>
  <si>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</si>
  <si>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</si>
  <si>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</si>
  <si>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</si>
  <si>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</si>
  <si>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</si>
  <si>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</si>
  <si>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</si>
  <si>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</si>
  <si>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</si>
  <si>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</si>
  <si>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</si>
  <si>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</si>
  <si>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</si>
  <si>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</si>
  <si>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</si>
  <si>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</si>
  <si>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</si>
  <si>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</si>
  <si>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</si>
  <si>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</si>
  <si>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</si>
  <si>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</si>
  <si>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</si>
  <si>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</si>
  <si>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</si>
  <si>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</si>
  <si>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</si>
  <si>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</si>
  <si>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</si>
  <si>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</si>
  <si>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</si>
  <si>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</si>
  <si>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</si>
  <si>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</si>
  <si>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</si>
  <si>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</si>
  <si>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</si>
  <si>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</si>
  <si>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</si>
  <si>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</si>
  <si>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</si>
  <si>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</si>
  <si>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</si>
  <si>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</si>
  <si>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</si>
  <si>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</si>
  <si>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</si>
  <si>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</si>
  <si>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</si>
  <si>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</si>
  <si>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</si>
  <si>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</si>
  <si>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</si>
  <si>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</si>
  <si>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</si>
  <si>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</si>
  <si>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</si>
  <si>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</si>
  <si>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</si>
  <si>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</si>
  <si>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</si>
  <si>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</si>
  <si>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</si>
  <si>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</si>
  <si>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</si>
  <si>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</si>
  <si>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</si>
  <si>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</si>
  <si>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</si>
  <si>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</si>
  <si>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</si>
  <si>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</si>
  <si>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</si>
  <si>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</si>
  <si>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</si>
  <si>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</si>
  <si>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</si>
  <si>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</si>
  <si>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</si>
  <si>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</si>
  <si>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</si>
  <si>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</si>
  <si>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</si>
  <si>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</si>
  <si>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</si>
  <si>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</si>
  <si>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</si>
  <si>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</si>
  <si>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</si>
  <si>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</si>
  <si>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</si>
  <si>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</si>
  <si>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</si>
  <si>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</si>
  <si>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</si>
  <si>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</si>
  <si>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</si>
  <si>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</si>
  <si>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</si>
  <si>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</si>
  <si>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</si>
  <si>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</si>
  <si>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</si>
  <si>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</si>
  <si>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</si>
  <si>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</si>
  <si>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</si>
  <si>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</si>
  <si>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</si>
  <si>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</si>
  <si>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</si>
  <si>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</si>
  <si>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</si>
  <si>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</si>
  <si>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</si>
  <si>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</si>
  <si>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</si>
  <si>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</si>
  <si>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</si>
  <si>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</si>
  <si>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</si>
  <si>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</si>
  <si>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</si>
  <si>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</si>
  <si>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</si>
  <si>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</si>
  <si>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</si>
  <si>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</si>
  <si>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</si>
  <si>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</si>
  <si>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</si>
  <si>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</si>
  <si>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</si>
  <si>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</si>
  <si>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</si>
  <si>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</si>
  <si>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</si>
  <si>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</si>
  <si>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</si>
  <si>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</si>
  <si>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</si>
  <si>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</si>
  <si>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</si>
  <si>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</si>
  <si>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</si>
  <si>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</si>
  <si>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</si>
  <si>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</si>
  <si>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</si>
  <si>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</si>
  <si>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</si>
  <si>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</si>
  <si>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</si>
  <si>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</si>
  <si>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</si>
  <si>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</si>
  <si>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</si>
  <si>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</si>
  <si>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</si>
  <si>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</si>
  <si>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</si>
  <si>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</si>
  <si>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</si>
  <si>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</si>
  <si>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</si>
  <si>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</si>
  <si>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</si>
  <si>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</si>
  <si>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</si>
  <si>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</si>
  <si>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</si>
  <si>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</si>
  <si>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</si>
  <si>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</si>
  <si>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</si>
  <si>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</si>
  <si>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</si>
  <si>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</si>
  <si>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</si>
  <si>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</si>
  <si>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</si>
  <si>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</si>
  <si>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</si>
  <si>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</si>
  <si>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</si>
  <si>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</si>
  <si>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</si>
  <si>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</si>
  <si>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</si>
  <si>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</si>
  <si>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</si>
  <si>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</si>
  <si>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</si>
  <si>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</si>
  <si>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</si>
  <si>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</si>
  <si>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</si>
  <si>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</si>
  <si>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</si>
  <si>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</si>
  <si>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</si>
  <si>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</si>
  <si>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</si>
  <si>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</si>
  <si>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</si>
  <si>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</si>
  <si>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</si>
  <si>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</si>
  <si>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</si>
  <si>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</si>
  <si>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</si>
  <si>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</si>
  <si>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</si>
  <si>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</si>
  <si>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</si>
  <si>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</si>
  <si>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</si>
  <si>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</si>
  <si>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</si>
  <si>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</si>
  <si>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</si>
  <si>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</si>
  <si>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</si>
  <si>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</si>
  <si>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</si>
  <si>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</si>
  <si>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</si>
  <si>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</si>
  <si>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</si>
  <si>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</si>
  <si>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</si>
  <si>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</si>
  <si>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</si>
  <si>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</si>
  <si>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</si>
  <si>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</si>
  <si>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</si>
  <si>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</si>
  <si>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</si>
  <si>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</si>
  <si>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</si>
  <si>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</si>
  <si>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</si>
  <si>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</si>
  <si>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</si>
  <si>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</si>
  <si>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</si>
  <si>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</si>
  <si>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</si>
  <si>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</si>
  <si>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</si>
  <si>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</si>
  <si>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</si>
  <si>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</si>
  <si>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</si>
  <si>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</si>
  <si>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</si>
  <si>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</si>
  <si>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</si>
  <si>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</si>
  <si>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</si>
  <si>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</si>
  <si>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</si>
  <si>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</si>
  <si>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</si>
  <si>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</si>
  <si>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</si>
  <si>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</si>
  <si>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</si>
  <si>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</si>
  <si>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</si>
  <si>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</si>
  <si>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</si>
  <si>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</si>
  <si>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</si>
  <si>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</si>
  <si>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</si>
  <si>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</si>
  <si>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</si>
  <si>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</si>
  <si>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</si>
  <si>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</si>
  <si>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</si>
  <si>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</si>
  <si>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</si>
  <si>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</si>
  <si>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</si>
  <si>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</si>
  <si>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</si>
  <si>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</si>
  <si>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</si>
  <si>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</si>
  <si>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</si>
  <si>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</si>
  <si>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</si>
  <si>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</si>
  <si>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</si>
  <si>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</si>
  <si>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</si>
  <si>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</si>
  <si>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</si>
  <si>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</si>
  <si>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</si>
  <si>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</si>
  <si>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</si>
  <si>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</si>
  <si>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</si>
  <si>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</si>
  <si>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</si>
  <si>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</si>
  <si>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</si>
  <si>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</si>
  <si>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</si>
  <si>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</si>
  <si>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</si>
  <si>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</si>
  <si>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</si>
  <si>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</si>
  <si>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</si>
  <si>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</si>
  <si>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</si>
  <si>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</si>
  <si>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</si>
  <si>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</si>
  <si>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</si>
  <si>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</si>
  <si>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</si>
  <si>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</si>
  <si>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</si>
  <si>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</si>
  <si>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</si>
  <si>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</si>
  <si>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</si>
  <si>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</si>
  <si>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</si>
  <si>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</si>
  <si>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</si>
  <si>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</si>
  <si>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</si>
  <si>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</si>
  <si>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</si>
  <si>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</si>
  <si>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</si>
  <si>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</si>
  <si>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</si>
  <si>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</si>
  <si>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</si>
  <si>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</si>
  <si>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</si>
  <si>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</si>
  <si>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</si>
  <si>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</si>
  <si>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</si>
  <si>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</si>
  <si>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</si>
  <si>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</si>
  <si>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</si>
  <si>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</si>
  <si>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</si>
  <si>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</si>
  <si>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</si>
  <si>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</si>
  <si>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</si>
  <si>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</si>
  <si>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</si>
  <si>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</si>
  <si>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</si>
  <si>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</si>
  <si>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</si>
  <si>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</si>
  <si>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</si>
  <si>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</si>
  <si>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</si>
  <si>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</si>
  <si>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</si>
  <si>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</si>
  <si>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</si>
  <si>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</si>
  <si>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</si>
  <si>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</si>
  <si>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</si>
  <si>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</si>
  <si>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</si>
  <si>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</si>
  <si>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</si>
  <si>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</si>
  <si>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</si>
  <si>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</si>
  <si>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</si>
  <si>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</si>
  <si>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</si>
  <si>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</si>
  <si>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</si>
  <si>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</si>
  <si>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</si>
  <si>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</si>
  <si>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</si>
  <si>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</si>
  <si>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</si>
  <si>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</si>
  <si>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</si>
  <si>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</si>
  <si>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</si>
  <si>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</si>
  <si>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</si>
  <si>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</si>
  <si>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</si>
  <si>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</si>
  <si>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</si>
  <si>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</si>
  <si>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</si>
  <si>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</si>
  <si>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</si>
  <si>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</si>
  <si>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</si>
  <si>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</si>
  <si>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</si>
  <si>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</si>
  <si>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</si>
  <si>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</si>
  <si>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</si>
  <si>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</si>
  <si>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</si>
  <si>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</si>
  <si>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</si>
  <si>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</si>
  <si>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</si>
  <si>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</si>
  <si>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</si>
  <si>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</si>
  <si>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</si>
  <si>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</si>
  <si>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</si>
  <si>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</si>
  <si>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</si>
  <si>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</si>
  <si>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</si>
  <si>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</si>
  <si>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</si>
  <si>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</si>
  <si>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</si>
  <si>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</si>
  <si>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</si>
  <si>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</si>
  <si>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</si>
  <si>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</si>
  <si>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</si>
  <si>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</si>
  <si>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</si>
  <si>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</si>
  <si>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</si>
  <si>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</si>
  <si>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</si>
  <si>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</si>
  <si>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</si>
  <si>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</si>
  <si>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</si>
  <si>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</si>
  <si>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</si>
  <si>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</si>
  <si>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</si>
  <si>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</si>
  <si>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</si>
  <si>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</si>
  <si>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</si>
  <si>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</si>
  <si>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</si>
  <si>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</si>
  <si>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</si>
  <si>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</si>
  <si>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</si>
  <si>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</si>
  <si>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</si>
  <si>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</si>
  <si>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</si>
  <si>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</si>
  <si>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</si>
  <si>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</si>
  <si>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</si>
  <si>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</si>
  <si>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</si>
  <si>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</si>
  <si>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</si>
  <si>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</si>
  <si>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</si>
  <si>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</si>
  <si>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</si>
  <si>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</si>
  <si>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</si>
  <si>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</si>
  <si>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</si>
  <si>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</si>
  <si>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</si>
  <si>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</si>
  <si>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</si>
  <si>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</si>
  <si>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</si>
  <si>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</si>
  <si>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</si>
  <si>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</si>
  <si>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</si>
  <si>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</si>
  <si>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</si>
  <si>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</si>
  <si>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</si>
  <si>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</si>
  <si>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</si>
  <si>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</si>
  <si>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</si>
  <si>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</si>
  <si>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</si>
  <si>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</si>
  <si>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</si>
  <si>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</si>
  <si>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</si>
  <si>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</si>
  <si>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</si>
  <si>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</si>
  <si>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</si>
  <si>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</si>
  <si>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</si>
  <si>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</si>
  <si>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</si>
  <si>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</si>
  <si>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</si>
  <si>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</si>
  <si>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</si>
  <si>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</si>
  <si>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</si>
  <si>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</si>
  <si>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</si>
  <si>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</si>
  <si>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</si>
  <si>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</si>
  <si>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</si>
  <si>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</si>
  <si>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</si>
  <si>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</si>
  <si>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</si>
  <si>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</si>
  <si>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</si>
  <si>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</si>
  <si>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</si>
  <si>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</si>
  <si>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</si>
  <si>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</si>
  <si>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</si>
  <si>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</si>
  <si>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</si>
  <si>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</si>
  <si>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</si>
  <si>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</si>
  <si>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</si>
  <si>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</si>
  <si>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</si>
  <si>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</si>
  <si>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</si>
  <si>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</si>
  <si>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</si>
  <si>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</si>
  <si>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</si>
  <si>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</si>
  <si>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</si>
  <si>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</si>
  <si>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</si>
  <si>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</si>
  <si>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</si>
  <si>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</si>
  <si>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</si>
  <si>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</si>
  <si>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</si>
  <si>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</si>
  <si>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</si>
  <si>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</si>
  <si>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</si>
  <si>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</si>
  <si>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</si>
  <si>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</si>
  <si>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</si>
  <si>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</si>
  <si>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</si>
  <si>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</si>
  <si>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</si>
  <si>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</si>
  <si>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</si>
  <si>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</si>
  <si>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</si>
  <si>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</si>
  <si>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</si>
  <si>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</si>
  <si>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</si>
  <si>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</si>
  <si>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</si>
  <si>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</si>
  <si>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</si>
  <si>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</si>
  <si>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</si>
  <si>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</si>
  <si>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</si>
  <si>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</si>
  <si>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</si>
  <si>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</si>
  <si>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</si>
  <si>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</si>
  <si>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</si>
  <si>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</si>
  <si>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</si>
  <si>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</si>
  <si>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</si>
  <si>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</si>
  <si>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</si>
  <si>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</si>
  <si>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</si>
  <si>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</si>
  <si>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</si>
  <si>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</si>
  <si>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</si>
  <si>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</si>
  <si>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</si>
  <si>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</si>
  <si>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</si>
  <si>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</si>
  <si>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</si>
  <si>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</si>
  <si>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</si>
  <si>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</si>
  <si>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</si>
  <si>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</si>
  <si>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</si>
  <si>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</si>
  <si>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</si>
  <si>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</si>
  <si>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</si>
  <si>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</si>
  <si>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</si>
  <si>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</si>
  <si>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</si>
  <si>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</si>
  <si>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</si>
  <si>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</si>
  <si>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</si>
  <si>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</si>
  <si>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</si>
  <si>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</si>
  <si>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</si>
  <si>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</si>
  <si>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</si>
  <si>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</si>
  <si>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</si>
  <si>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</si>
  <si>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</si>
  <si>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</si>
  <si>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</si>
  <si>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</si>
  <si>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</si>
  <si>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</si>
  <si>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</si>
  <si>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</si>
  <si>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</si>
  <si>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</si>
  <si>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</si>
  <si>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</si>
  <si>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</si>
  <si>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</si>
  <si>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</si>
  <si>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</si>
  <si>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</si>
  <si>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</si>
  <si>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</si>
  <si>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</si>
  <si>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</si>
  <si>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</si>
  <si>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</si>
  <si>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</si>
  <si>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</si>
  <si>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</si>
  <si>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</si>
  <si>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</si>
  <si>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</si>
  <si>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</si>
  <si>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</si>
  <si>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</si>
  <si>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</si>
  <si>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</si>
  <si>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</si>
  <si>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</si>
  <si>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</si>
  <si>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</si>
  <si>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</si>
  <si>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</si>
  <si>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</si>
  <si>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</si>
  <si>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</si>
  <si>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</si>
  <si>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</si>
  <si>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</si>
  <si>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</si>
  <si>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</si>
  <si>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</si>
  <si>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</si>
  <si>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</si>
  <si>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</si>
  <si>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</si>
  <si>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</si>
  <si>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</si>
  <si>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</si>
  <si>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</si>
  <si>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</si>
  <si>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</si>
  <si>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</si>
  <si>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</si>
  <si>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</si>
  <si>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</si>
  <si>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</si>
  <si>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</si>
  <si>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</si>
  <si>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</si>
  <si>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</si>
  <si>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</si>
  <si>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</si>
  <si>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</si>
  <si>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</si>
  <si>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</si>
  <si>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</si>
  <si>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</si>
  <si>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</si>
  <si>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</si>
  <si>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</si>
  <si>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</si>
  <si>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</si>
  <si>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</si>
  <si>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</si>
  <si>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</si>
  <si>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</si>
  <si>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</si>
  <si>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</si>
  <si>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</si>
  <si>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</si>
  <si>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</si>
  <si>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</si>
  <si>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</si>
  <si>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</si>
  <si>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</si>
  <si>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</si>
  <si>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</si>
  <si>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</si>
  <si>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</si>
  <si>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</si>
  <si>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</si>
  <si>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</si>
  <si>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</si>
  <si>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</si>
  <si>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</si>
  <si>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</si>
  <si>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</si>
  <si>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</si>
  <si>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</si>
  <si>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</si>
  <si>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</si>
  <si>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</si>
  <si>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</si>
  <si>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</si>
  <si>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</si>
  <si>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</si>
  <si>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</si>
  <si>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</si>
  <si>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</si>
  <si>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</si>
  <si>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</si>
  <si>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</si>
  <si>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</si>
  <si>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</si>
  <si>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</si>
  <si>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</si>
  <si>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</si>
  <si>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</si>
  <si>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</si>
  <si>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</si>
  <si>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</si>
  <si>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</si>
  <si>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</si>
  <si>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</si>
  <si>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</si>
  <si>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</si>
  <si>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</si>
  <si>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</si>
  <si>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</si>
  <si>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</si>
  <si>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</si>
  <si>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</si>
  <si>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</si>
  <si>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</si>
  <si>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</si>
  <si>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</si>
  <si>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</si>
  <si>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</si>
  <si>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</si>
  <si>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</si>
  <si>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</si>
  <si>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</si>
  <si>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</si>
  <si>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</si>
  <si>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</si>
  <si>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</si>
  <si>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</si>
  <si>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</si>
  <si>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</si>
  <si>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</si>
  <si>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</si>
  <si>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</si>
  <si>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</si>
  <si>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</si>
  <si>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</si>
  <si>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</si>
  <si>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</si>
  <si>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</si>
  <si>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</si>
  <si>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</si>
  <si>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</si>
  <si>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</si>
  <si>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</si>
  <si>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</si>
  <si>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</si>
  <si>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</si>
  <si>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</si>
  <si>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</si>
  <si>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</si>
  <si>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</si>
  <si>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</si>
  <si>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</si>
  <si>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</si>
  <si>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</si>
  <si>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</si>
  <si>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</si>
  <si>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</si>
  <si>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</si>
  <si>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</si>
  <si>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</si>
  <si>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</si>
  <si>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</si>
  <si>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</si>
  <si>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</si>
  <si>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</si>
  <si>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</si>
  <si>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</si>
  <si>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</si>
  <si>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</si>
  <si>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</si>
  <si>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</si>
  <si>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</si>
  <si>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</si>
  <si>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</si>
  <si>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</si>
  <si>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</si>
  <si>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</si>
  <si>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</si>
  <si>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</si>
  <si>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</si>
  <si>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</si>
  <si>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</si>
  <si>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</si>
  <si>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</si>
  <si>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</si>
  <si>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</si>
  <si>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</si>
  <si>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</si>
  <si>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</si>
  <si>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</si>
  <si>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</si>
  <si>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</si>
  <si>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</si>
  <si>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</si>
  <si>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</si>
  <si>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</si>
  <si>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</si>
  <si>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</si>
  <si>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</si>
  <si>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</si>
  <si>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</si>
  <si>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</si>
  <si>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</si>
  <si>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</si>
  <si>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</si>
  <si>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</si>
  <si>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</si>
  <si>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</si>
  <si>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</si>
  <si>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</si>
  <si>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</si>
  <si>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</si>
  <si>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</si>
  <si>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</si>
  <si>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</si>
  <si>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</si>
  <si>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</si>
  <si>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</si>
  <si>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</si>
  <si>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</si>
  <si>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</si>
  <si>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</si>
  <si>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</si>
  <si>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</si>
  <si>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</si>
  <si>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</si>
  <si>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</si>
  <si>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</si>
  <si>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</si>
  <si>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</si>
  <si>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</si>
  <si>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</si>
  <si>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</si>
  <si>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</si>
  <si>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</si>
  <si>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</si>
  <si>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</si>
  <si>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</si>
  <si>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</si>
  <si>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</si>
  <si>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</si>
  <si>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</si>
  <si>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</si>
  <si>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</si>
  <si>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</si>
  <si>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</si>
  <si>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</si>
  <si>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</si>
  <si>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</si>
  <si>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</si>
  <si>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</si>
  <si>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</si>
  <si>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</si>
  <si>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</si>
  <si>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</si>
  <si>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</si>
  <si>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</si>
  <si>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</si>
  <si>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</si>
  <si>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</si>
  <si>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</si>
  <si>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</si>
  <si>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</si>
  <si>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</si>
  <si>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</si>
  <si>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</si>
  <si>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</si>
  <si>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</si>
  <si>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</si>
  <si>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</si>
  <si>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</si>
  <si>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</si>
  <si>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</si>
  <si>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</si>
  <si>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</si>
  <si>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</si>
  <si>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</si>
  <si>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</si>
  <si>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</si>
  <si>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</si>
  <si>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</si>
  <si>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</si>
  <si>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</si>
  <si>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</si>
  <si>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</si>
  <si>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</si>
  <si>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</si>
  <si>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</si>
  <si>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</si>
  <si>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</si>
  <si>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</si>
  <si>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</si>
  <si>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</si>
  <si>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</si>
  <si>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</si>
  <si>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</si>
  <si>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</si>
  <si>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</si>
  <si>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</si>
  <si>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</si>
  <si>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</si>
  <si>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</si>
  <si>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</si>
  <si>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</si>
  <si>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</si>
  <si>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</si>
  <si>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</si>
  <si>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</si>
  <si>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</si>
  <si>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</si>
  <si>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</si>
  <si>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</si>
  <si>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</si>
  <si>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</si>
  <si>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</si>
  <si>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</si>
  <si>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</si>
  <si>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</si>
  <si>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</si>
  <si>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</si>
  <si>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</si>
  <si>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</si>
  <si>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</si>
  <si>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</si>
  <si>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</si>
  <si>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</si>
  <si>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</si>
  <si>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</si>
  <si>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</si>
  <si>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</si>
  <si>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</si>
  <si>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</si>
  <si>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</si>
  <si>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</si>
  <si>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</si>
  <si>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</si>
  <si>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</si>
  <si>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</si>
  <si>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</si>
  <si>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</si>
  <si>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</si>
  <si>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</si>
  <si>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</si>
  <si>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</si>
  <si>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</si>
  <si>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</si>
  <si>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</si>
  <si>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</si>
  <si>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</si>
  <si>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</si>
  <si>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</si>
  <si>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</si>
  <si>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</si>
  <si>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</si>
  <si>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</si>
  <si>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</si>
  <si>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</si>
  <si>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</si>
  <si>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</si>
  <si>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</si>
  <si>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</si>
  <si>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</si>
  <si>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</si>
  <si>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</si>
  <si>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</si>
  <si>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</si>
  <si>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</si>
  <si>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</si>
  <si>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</si>
  <si>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</si>
  <si>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</si>
  <si>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</si>
  <si>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</si>
  <si>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</si>
  <si>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</si>
  <si>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</si>
  <si>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</si>
  <si>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</si>
  <si>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</si>
  <si>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</si>
  <si>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</si>
  <si>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</si>
  <si>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</si>
  <si>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</si>
  <si>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</si>
  <si>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</si>
  <si>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</si>
  <si>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</si>
  <si>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</si>
  <si>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</si>
  <si>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</si>
  <si>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</si>
  <si>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</si>
  <si>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</si>
  <si>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</si>
  <si>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</si>
  <si>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</si>
  <si>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</si>
  <si>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</si>
  <si>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</si>
  <si>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</si>
  <si>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</si>
  <si>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</si>
  <si>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</si>
  <si>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</si>
  <si>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</si>
  <si>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</si>
  <si>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</si>
  <si>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</si>
  <si>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</si>
  <si>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</si>
  <si>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</si>
  <si>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</si>
  <si>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</si>
  <si>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</si>
  <si>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</si>
  <si>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</si>
  <si>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</si>
  <si>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</si>
  <si>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</si>
  <si>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</si>
  <si>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</si>
  <si>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</si>
  <si>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</si>
  <si>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</si>
  <si>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</si>
  <si>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</si>
  <si>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</si>
  <si>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</si>
  <si>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</si>
  <si>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</si>
  <si>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</si>
  <si>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</si>
  <si>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</si>
  <si>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</si>
  <si>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</si>
  <si>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</si>
  <si>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</si>
  <si>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</si>
  <si>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</si>
  <si>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</si>
  <si>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</si>
  <si>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</si>
  <si>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</si>
  <si>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</si>
  <si>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</si>
  <si>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</si>
  <si>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</si>
  <si>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</si>
  <si>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</si>
  <si>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</si>
  <si>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</si>
  <si>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</si>
  <si>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</si>
  <si>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</si>
  <si>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</si>
  <si>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</si>
  <si>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</si>
  <si>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</si>
  <si>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</si>
  <si>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</si>
  <si>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</si>
  <si>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</si>
  <si>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</si>
  <si>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</si>
  <si>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</si>
  <si>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</si>
  <si>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</si>
  <si>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</si>
  <si>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</si>
  <si>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</si>
  <si>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</si>
  <si>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</si>
  <si>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</si>
  <si>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</si>
  <si>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</si>
  <si>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</si>
  <si>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</si>
  <si>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</si>
  <si>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</si>
  <si>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</si>
  <si>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</si>
  <si>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</si>
  <si>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</si>
  <si>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</si>
  <si>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</si>
  <si>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</si>
  <si>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</si>
  <si>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</si>
  <si>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</si>
  <si>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</si>
  <si>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</si>
  <si>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</si>
  <si>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</si>
  <si>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</si>
  <si>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</si>
  <si>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</si>
  <si>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</si>
  <si>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</si>
  <si>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</si>
  <si>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</si>
  <si>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</si>
  <si>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</si>
  <si>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</si>
  <si>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</si>
  <si>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</si>
  <si>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</si>
  <si>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</si>
  <si>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</si>
  <si>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</si>
  <si>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</si>
  <si>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</si>
  <si>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</si>
  <si>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</si>
  <si>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</si>
  <si>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</si>
  <si>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</si>
  <si>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</si>
  <si>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</si>
  <si>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</si>
  <si>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</si>
  <si>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</si>
  <si>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</si>
  <si>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</si>
  <si>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</si>
  <si>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</si>
  <si>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</si>
  <si>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</si>
  <si>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</si>
  <si>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</si>
  <si>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</si>
  <si>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</si>
  <si>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</si>
  <si>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</si>
  <si>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</si>
  <si>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</si>
  <si>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</si>
  <si>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</si>
  <si>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</si>
  <si>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</si>
  <si>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</si>
  <si>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</si>
  <si>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</si>
  <si>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</si>
  <si>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</si>
  <si>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</si>
  <si>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</si>
  <si>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</si>
  <si>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</si>
  <si>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</si>
  <si>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</si>
  <si>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</si>
  <si>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</si>
  <si>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</si>
  <si>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</si>
  <si>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</si>
  <si>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</si>
  <si>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</si>
  <si>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</si>
  <si>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</si>
  <si>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</si>
  <si>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</si>
  <si>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</si>
  <si>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</si>
  <si>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</si>
  <si>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</si>
  <si>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</si>
  <si>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</si>
  <si>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</si>
  <si>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</si>
  <si>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</si>
  <si>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</si>
  <si>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</si>
  <si>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</si>
  <si>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</si>
  <si>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</si>
  <si>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</si>
  <si>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</si>
  <si>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</si>
  <si>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</si>
  <si>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</si>
  <si>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</si>
  <si>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</si>
  <si>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</si>
  <si>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</si>
  <si>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</si>
  <si>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</si>
  <si>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</si>
  <si>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</si>
  <si>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</si>
  <si>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</si>
  <si>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</si>
  <si>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</si>
  <si>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</si>
  <si>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</si>
  <si>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</si>
  <si>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</si>
  <si>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</si>
  <si>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</si>
  <si>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</si>
  <si>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</si>
  <si>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</si>
  <si>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</si>
  <si>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</si>
  <si>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</si>
  <si>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</si>
  <si>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</si>
  <si>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</si>
  <si>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</si>
  <si>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</si>
  <si>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</si>
  <si>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</si>
  <si>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</si>
  <si>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</si>
  <si>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</si>
  <si>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</si>
  <si>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</si>
  <si>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</si>
  <si>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</si>
  <si>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</si>
  <si>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</si>
  <si>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</si>
  <si>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</si>
  <si>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</si>
  <si>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</si>
  <si>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</si>
  <si>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</si>
  <si>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</si>
  <si>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</si>
  <si>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</si>
  <si>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</si>
  <si>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</si>
  <si>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</si>
  <si>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</si>
  <si>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</si>
  <si>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</si>
  <si>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</si>
  <si>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</si>
  <si>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</si>
  <si>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</si>
  <si>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</si>
  <si>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</si>
  <si>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</si>
  <si>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</si>
  <si>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</si>
  <si>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</si>
  <si>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</si>
  <si>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</si>
  <si>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</si>
  <si>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</si>
  <si>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</si>
  <si>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</si>
  <si>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</si>
  <si>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</si>
  <si>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</si>
  <si>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</si>
  <si>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</si>
  <si>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</si>
  <si>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</si>
  <si>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</si>
  <si>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</si>
  <si>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</si>
  <si>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</si>
  <si>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</si>
  <si>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</si>
  <si>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</si>
  <si>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</si>
  <si>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</si>
  <si>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</si>
  <si>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</si>
  <si>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</si>
  <si>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</si>
  <si>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</si>
  <si>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</si>
  <si>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</si>
  <si>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</si>
  <si>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</si>
  <si>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</si>
  <si>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</si>
  <si>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</si>
  <si>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</si>
  <si>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</si>
  <si>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</si>
  <si>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</si>
  <si>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</si>
  <si>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</si>
  <si>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</si>
  <si>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</si>
  <si>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</si>
  <si>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</si>
  <si>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</si>
  <si>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</si>
  <si>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</si>
  <si>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</si>
  <si>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</si>
  <si>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</si>
  <si>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</si>
  <si>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</si>
  <si>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</si>
  <si>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</si>
  <si>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</si>
  <si>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</si>
  <si>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</si>
  <si>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</si>
  <si>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</si>
  <si>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</si>
  <si>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</si>
  <si>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</si>
  <si>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</si>
  <si>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</si>
  <si>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</si>
  <si>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</si>
  <si>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</si>
  <si>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</si>
  <si>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</si>
  <si>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</si>
  <si>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</si>
  <si>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</si>
  <si>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</si>
  <si>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</si>
  <si>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</si>
  <si>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</si>
  <si>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</si>
  <si>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</si>
  <si>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</si>
  <si>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</si>
  <si>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</si>
  <si>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</si>
  <si>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</si>
  <si>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</si>
  <si>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</si>
  <si>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</si>
  <si>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</si>
  <si>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</si>
  <si>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</si>
  <si>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</si>
  <si>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</si>
  <si>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</si>
  <si>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</si>
  <si>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</si>
  <si>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</si>
  <si>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</si>
  <si>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</si>
  <si>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</si>
  <si>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</si>
  <si>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</si>
  <si>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</si>
  <si>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</si>
  <si>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</si>
  <si>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</si>
  <si>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</si>
  <si>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</si>
  <si>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</si>
  <si>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</si>
  <si>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</si>
  <si>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</si>
  <si>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</si>
  <si>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</si>
  <si>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</si>
  <si>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</si>
  <si>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</si>
  <si>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</si>
  <si>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</si>
  <si>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</si>
  <si>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</si>
  <si>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</si>
  <si>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</si>
  <si>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</si>
  <si>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</si>
  <si>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</si>
  <si>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</si>
  <si>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</si>
  <si>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</si>
  <si>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</si>
  <si>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</si>
  <si>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</si>
  <si>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</si>
  <si>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</si>
  <si>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</si>
  <si>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</si>
  <si>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</si>
  <si>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</si>
  <si>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</si>
  <si>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</si>
  <si>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</si>
  <si>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</si>
  <si>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</si>
  <si>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</si>
  <si>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</si>
  <si>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</si>
  <si>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</si>
  <si>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</si>
  <si>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</si>
  <si>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</si>
  <si>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</si>
  <si>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</si>
  <si>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</si>
  <si>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</si>
  <si>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</si>
  <si>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</si>
  <si>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</si>
  <si>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</si>
  <si>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</si>
  <si>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</si>
  <si>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</si>
  <si>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</si>
  <si>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</si>
  <si>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</si>
  <si>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</si>
  <si>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</si>
  <si>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</si>
  <si>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</si>
  <si>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</si>
  <si>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</si>
  <si>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</si>
  <si>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</si>
  <si>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</si>
  <si>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</si>
  <si>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</si>
  <si>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</si>
  <si>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</si>
  <si>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</si>
  <si>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</si>
  <si>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</si>
  <si>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</si>
  <si>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</si>
  <si>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</si>
  <si>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</si>
  <si>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</si>
  <si>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</si>
  <si>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</si>
  <si>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</si>
  <si>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</si>
  <si>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</si>
  <si>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</si>
  <si>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</si>
  <si>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</si>
  <si>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</si>
  <si>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</si>
  <si>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</si>
  <si>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</si>
  <si>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</si>
  <si>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</si>
  <si>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</si>
  <si>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</si>
  <si>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</si>
  <si>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</si>
  <si>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</si>
  <si>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</si>
  <si>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</si>
  <si>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</si>
  <si>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</si>
  <si>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</si>
  <si>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</si>
  <si>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</si>
  <si>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</si>
  <si>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</si>
  <si>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</si>
  <si>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</si>
  <si>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</si>
  <si>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</si>
  <si>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</si>
  <si>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</si>
  <si>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</si>
  <si>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</si>
  <si>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</si>
  <si>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</si>
  <si>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</si>
  <si>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</si>
  <si>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</si>
  <si>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</si>
  <si>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</si>
  <si>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</si>
  <si>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</si>
  <si>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</si>
  <si>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</si>
  <si>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</si>
  <si>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</si>
  <si>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</si>
  <si>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</si>
  <si>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</si>
  <si>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</si>
  <si>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</si>
  <si>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</si>
  <si>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</si>
  <si>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</si>
  <si>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</si>
  <si>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</si>
  <si>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</si>
  <si>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</si>
  <si>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</si>
  <si>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</si>
  <si>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</si>
  <si>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</si>
  <si>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</si>
  <si>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</si>
  <si>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</si>
  <si>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</si>
  <si>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</si>
  <si>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</si>
  <si>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</si>
  <si>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</si>
  <si>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</si>
  <si>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</si>
  <si>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</si>
  <si>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</si>
  <si>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</si>
  <si>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</si>
  <si>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</si>
  <si>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</si>
  <si>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</si>
  <si>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</si>
  <si>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</si>
  <si>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</si>
  <si>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</si>
  <si>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</si>
  <si>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</si>
  <si>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</si>
  <si>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</si>
  <si>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</si>
  <si>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</si>
  <si>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</si>
  <si>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</si>
  <si>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</si>
  <si>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</si>
  <si>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</si>
  <si>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</si>
  <si>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</si>
  <si>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</si>
  <si>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</si>
  <si>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</si>
  <si>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</si>
  <si>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</si>
  <si>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</si>
  <si>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</si>
  <si>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</si>
  <si>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</si>
  <si>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</si>
  <si>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</si>
  <si>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</si>
  <si>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</si>
  <si>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</si>
  <si>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</si>
  <si>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</si>
  <si>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</si>
  <si>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</si>
  <si>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</si>
  <si>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</si>
  <si>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</si>
  <si>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</si>
  <si>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</si>
  <si>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</si>
  <si>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</si>
  <si>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</si>
  <si>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</si>
  <si>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</si>
  <si>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</si>
  <si>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</si>
  <si>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</si>
  <si>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</si>
  <si>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</si>
  <si>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</si>
  <si>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</si>
  <si>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</si>
  <si>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</si>
  <si>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</si>
  <si>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</si>
  <si>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</si>
  <si>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</si>
  <si>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</si>
  <si>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</si>
  <si>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</si>
  <si>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</si>
  <si>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</si>
  <si>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</si>
  <si>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</si>
  <si>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</si>
  <si>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</si>
  <si>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</si>
  <si>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</si>
  <si>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</si>
  <si>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</si>
  <si>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</si>
  <si>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</si>
  <si>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</si>
  <si>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</si>
  <si>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</si>
  <si>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</si>
  <si>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</si>
  <si>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</si>
  <si>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</si>
  <si>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</si>
  <si>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</si>
  <si>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</si>
  <si>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</si>
  <si>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</si>
  <si>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</si>
  <si>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</si>
  <si>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</si>
  <si>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</si>
  <si>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</si>
  <si>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</si>
  <si>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</si>
  <si>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</si>
  <si>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</si>
  <si>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</si>
  <si>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</si>
  <si>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</si>
  <si>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</si>
  <si>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</si>
  <si>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</si>
  <si>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</si>
  <si>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</si>
  <si>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</si>
  <si>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</si>
  <si>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</si>
  <si>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</si>
  <si>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</si>
  <si>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</si>
  <si>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</si>
  <si>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</si>
  <si>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</si>
  <si>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</si>
  <si>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</si>
  <si>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</si>
  <si>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</si>
  <si>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</si>
  <si>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</si>
  <si>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</si>
  <si>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</si>
  <si>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</si>
  <si>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</si>
  <si>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</si>
  <si>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</si>
  <si>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</si>
  <si>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</si>
  <si>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</si>
  <si>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</si>
  <si>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</si>
  <si>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</si>
  <si>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</si>
  <si>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</si>
  <si>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</si>
  <si>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</si>
  <si>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</si>
  <si>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</si>
  <si>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</si>
  <si>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</si>
  <si>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</si>
  <si>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</si>
  <si>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</si>
  <si>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</si>
  <si>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</si>
  <si>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</si>
  <si>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</si>
  <si>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</si>
  <si>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</si>
  <si>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</si>
  <si>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</si>
  <si>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</si>
  <si>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</si>
  <si>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</si>
  <si>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</si>
  <si>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</si>
  <si>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</si>
  <si>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</si>
  <si>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</si>
  <si>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</si>
  <si>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</si>
  <si>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</si>
  <si>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</si>
  <si>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</si>
  <si>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</si>
  <si>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</si>
  <si>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</si>
  <si>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</si>
  <si>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</si>
  <si>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</si>
  <si>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</si>
  <si>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</si>
  <si>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</si>
  <si>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</si>
  <si>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</si>
  <si>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</si>
  <si>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</si>
  <si>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</si>
  <si>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</si>
  <si>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</si>
  <si>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</si>
  <si>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</si>
  <si>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</si>
  <si>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</si>
  <si>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</si>
  <si>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</si>
  <si>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</si>
  <si>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</si>
  <si>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</si>
  <si>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</si>
  <si>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</si>
  <si>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</si>
  <si>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</si>
  <si>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</si>
  <si>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</si>
  <si>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</si>
  <si>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</si>
  <si>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</si>
  <si>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</si>
  <si>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</si>
  <si>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</si>
  <si>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</si>
  <si>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</si>
  <si>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</si>
  <si>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</si>
  <si>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</si>
  <si>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</si>
  <si>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</si>
  <si>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</si>
  <si>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</si>
  <si>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</si>
  <si>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</si>
  <si>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</si>
  <si>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</si>
  <si>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</si>
  <si>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</si>
  <si>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</si>
  <si>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</si>
  <si>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</si>
  <si>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</si>
  <si>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</si>
  <si>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</si>
  <si>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</si>
  <si>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</si>
  <si>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</si>
  <si>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</si>
  <si>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</si>
  <si>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</si>
  <si>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</si>
  <si>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</si>
  <si>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</si>
  <si>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</si>
  <si>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</si>
  <si>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</si>
  <si>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</si>
  <si>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</si>
  <si>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</si>
  <si>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</si>
  <si>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</si>
  <si>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</si>
  <si>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</si>
  <si>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</si>
  <si>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</si>
  <si>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</si>
  <si>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</si>
  <si>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</si>
  <si>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</si>
  <si>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</si>
  <si>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</si>
  <si>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</si>
  <si>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</si>
  <si>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</si>
  <si>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</si>
  <si>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</si>
  <si>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</si>
  <si>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</si>
  <si>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</si>
  <si>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</si>
  <si>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</si>
  <si>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</si>
  <si>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</si>
  <si>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</si>
  <si>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</si>
  <si>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</si>
  <si>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</si>
  <si>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</si>
  <si>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</si>
  <si>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</si>
  <si>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</si>
  <si>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</si>
  <si>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</si>
  <si>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</si>
  <si>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</si>
  <si>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</si>
  <si>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</si>
  <si>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</si>
  <si>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</si>
  <si>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</si>
  <si>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</si>
  <si>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</si>
  <si>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</si>
  <si>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</si>
  <si>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</si>
  <si>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</si>
  <si>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</si>
  <si>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</si>
  <si>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</si>
  <si>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</si>
  <si>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</si>
  <si>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</si>
  <si>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</si>
  <si>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</si>
  <si>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</si>
  <si>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</si>
  <si>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</si>
  <si>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</si>
  <si>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</si>
  <si>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</si>
  <si>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</si>
  <si>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</si>
  <si>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</si>
  <si>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</si>
  <si>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</si>
  <si>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</si>
  <si>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</si>
  <si>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</si>
  <si>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</si>
  <si>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</si>
  <si>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</si>
  <si>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</si>
  <si>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</si>
  <si>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</si>
  <si>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</si>
  <si>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</si>
  <si>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</si>
  <si>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</si>
  <si>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</si>
  <si>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</si>
  <si>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</si>
  <si>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</si>
  <si>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</si>
  <si>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</si>
  <si>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</si>
  <si>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</si>
  <si>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</si>
  <si>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</si>
  <si>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</si>
  <si>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</si>
  <si>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</si>
  <si>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</si>
  <si>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</si>
  <si>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</si>
  <si>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</si>
  <si>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</si>
  <si>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</si>
  <si>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</si>
  <si>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</si>
  <si>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</si>
  <si>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</si>
  <si>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</si>
  <si>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</si>
  <si>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</si>
  <si>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</si>
  <si>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</si>
  <si>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</si>
  <si>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</si>
  <si>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</si>
  <si>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</si>
  <si>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</si>
  <si>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</si>
  <si>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</si>
  <si>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</si>
  <si>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</si>
  <si>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</si>
  <si>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</si>
  <si>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</si>
  <si>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</si>
  <si>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</si>
  <si>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</si>
  <si>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</si>
  <si>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</si>
  <si>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</si>
  <si>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</si>
  <si>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</si>
  <si>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</si>
  <si>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</si>
  <si>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</si>
  <si>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</si>
  <si>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</si>
  <si>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</si>
  <si>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</si>
  <si>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</si>
  <si>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</si>
  <si>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</si>
  <si>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</si>
  <si>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</si>
  <si>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</si>
  <si>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</si>
  <si>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</si>
  <si>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</si>
  <si>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</si>
  <si>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</si>
  <si>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</si>
  <si>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</si>
  <si>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</si>
  <si>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</si>
  <si>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</si>
  <si>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</si>
  <si>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</si>
  <si>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</si>
  <si>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</si>
  <si>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</si>
  <si>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</si>
  <si>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</si>
  <si>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</si>
  <si>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</si>
  <si>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</si>
  <si>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</si>
  <si>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</si>
  <si>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</si>
  <si>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</si>
  <si>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</si>
  <si>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</si>
  <si>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</si>
  <si>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</si>
  <si>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</si>
  <si>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</si>
  <si>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</si>
  <si>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</si>
  <si>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</si>
  <si>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</si>
  <si>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</si>
  <si>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</si>
  <si>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</si>
  <si>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</si>
  <si>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</si>
  <si>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</si>
  <si>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</si>
  <si>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</si>
  <si>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</si>
  <si>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</si>
  <si>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</si>
  <si>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</si>
  <si>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</si>
  <si>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</si>
  <si>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</si>
  <si>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</si>
  <si>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</si>
  <si>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</si>
  <si>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</si>
  <si>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</si>
  <si>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</si>
  <si>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</si>
  <si>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</si>
  <si>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</si>
  <si>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</si>
  <si>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</si>
  <si>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</si>
  <si>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</si>
  <si>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</si>
  <si>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</si>
  <si>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</si>
  <si>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</si>
  <si>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</si>
  <si>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</si>
  <si>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</si>
  <si>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</si>
  <si>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</si>
  <si>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</si>
  <si>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</si>
  <si>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</si>
  <si>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</si>
  <si>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</si>
  <si>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</si>
  <si>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</si>
  <si>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</si>
  <si>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</si>
  <si>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</si>
  <si>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</si>
  <si>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</si>
  <si>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</si>
  <si>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</si>
  <si>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</si>
  <si>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</si>
  <si>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</si>
  <si>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</si>
  <si>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</si>
  <si>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</si>
  <si>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</si>
  <si>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</si>
  <si>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</si>
  <si>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</si>
  <si>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</si>
  <si>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</si>
  <si>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</si>
  <si>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</si>
  <si>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</si>
  <si>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</si>
  <si>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</si>
  <si>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</si>
  <si>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</si>
  <si>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</si>
  <si>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</si>
  <si>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</si>
  <si>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</si>
  <si>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</si>
  <si>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</si>
  <si>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</si>
  <si>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</si>
  <si>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</si>
  <si>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</si>
  <si>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</si>
  <si>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</si>
  <si>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</si>
  <si>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</si>
  <si>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</si>
  <si>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</si>
  <si>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</si>
  <si>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</si>
  <si>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</si>
  <si>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</si>
  <si>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</si>
  <si>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</si>
  <si>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</si>
  <si>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</si>
  <si>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</si>
  <si>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</si>
  <si>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</si>
  <si>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</si>
  <si>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</si>
  <si>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</si>
  <si>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</si>
  <si>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</si>
  <si>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</si>
  <si>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</si>
  <si>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</si>
  <si>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</si>
  <si>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</si>
  <si>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</si>
  <si>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</si>
  <si>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</si>
  <si>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</si>
  <si>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</si>
  <si>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</si>
  <si>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</si>
  <si>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</si>
  <si>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</si>
  <si>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</si>
  <si>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</si>
  <si>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</si>
  <si>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</si>
  <si>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</si>
  <si>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</si>
  <si>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</si>
  <si>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</si>
  <si>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</si>
  <si>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</si>
  <si>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</si>
  <si>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</si>
  <si>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</si>
  <si>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</si>
  <si>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</si>
  <si>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</si>
  <si>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</si>
  <si>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</si>
  <si>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</si>
  <si>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</si>
  <si>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</si>
  <si>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</si>
  <si>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</si>
  <si>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</si>
  <si>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</si>
  <si>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</si>
  <si>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</si>
  <si>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</si>
  <si>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</si>
  <si>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</si>
  <si>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</si>
  <si>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</si>
  <si>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</si>
  <si>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</si>
  <si>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</si>
  <si>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</si>
  <si>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</si>
  <si>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</si>
  <si>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</si>
  <si>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</si>
  <si>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</si>
  <si>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</si>
  <si>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</si>
  <si>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</si>
  <si>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</si>
  <si>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</si>
  <si>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</si>
  <si>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</si>
  <si>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</si>
  <si>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</si>
  <si>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</si>
  <si>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</si>
  <si>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</si>
  <si>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</si>
  <si>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</si>
  <si>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</si>
  <si>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</si>
  <si>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</si>
  <si>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</si>
  <si>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</si>
  <si>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</si>
  <si>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</si>
  <si>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</si>
  <si>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</si>
  <si>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</si>
  <si>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</si>
  <si>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</si>
  <si>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</si>
  <si>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</si>
  <si>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</si>
  <si>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</si>
  <si>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</si>
  <si>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</si>
  <si>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</si>
  <si>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</si>
  <si>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</si>
  <si>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</si>
  <si>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</si>
  <si>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</si>
  <si>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</si>
  <si>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</si>
  <si>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</si>
  <si>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</si>
  <si>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</si>
  <si>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</si>
  <si>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</si>
  <si>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</si>
  <si>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</si>
  <si>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</si>
  <si>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</si>
  <si>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</si>
  <si>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</si>
  <si>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</si>
  <si>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</si>
  <si>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</si>
  <si>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</si>
  <si>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</si>
  <si>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</si>
  <si>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</si>
  <si>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</si>
  <si>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</si>
  <si>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</si>
  <si>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</si>
  <si>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</si>
  <si>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</si>
  <si>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</si>
  <si>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</si>
  <si>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</si>
  <si>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</si>
  <si>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</si>
  <si>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</si>
  <si>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</si>
  <si>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</si>
  <si>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</si>
  <si>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</si>
  <si>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</si>
  <si>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</si>
  <si>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</si>
  <si>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</si>
  <si>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</si>
  <si>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</si>
  <si>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</si>
  <si>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</si>
  <si>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</si>
  <si>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</si>
  <si>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</si>
  <si>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</si>
  <si>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</si>
  <si>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</si>
  <si>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</si>
  <si>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</si>
  <si>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</si>
  <si>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</si>
  <si>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</si>
  <si>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</si>
  <si>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</si>
  <si>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</si>
  <si>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</si>
  <si>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</si>
  <si>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</si>
  <si>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</si>
  <si>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</si>
  <si>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</si>
  <si>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</si>
  <si>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</si>
  <si>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</si>
  <si>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</si>
  <si>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</si>
  <si>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</si>
  <si>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</si>
  <si>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</si>
  <si>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</si>
  <si>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</si>
  <si>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</si>
  <si>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</si>
  <si>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</si>
  <si>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</si>
  <si>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</si>
  <si>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</si>
  <si>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</si>
  <si>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</si>
  <si>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</si>
  <si>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</si>
  <si>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</si>
  <si>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</si>
  <si>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</si>
  <si>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</si>
  <si>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</si>
  <si>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</si>
  <si>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</si>
  <si>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</si>
  <si>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</si>
  <si>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</si>
  <si>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</si>
  <si>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</si>
  <si>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</si>
  <si>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</si>
  <si>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</si>
  <si>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</si>
  <si>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</si>
  <si>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</si>
  <si>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</si>
  <si>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</si>
  <si>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</si>
  <si>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</si>
  <si>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</si>
  <si>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</si>
  <si>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</si>
  <si>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</si>
  <si>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</si>
  <si>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</si>
  <si>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</si>
  <si>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</si>
  <si>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</si>
  <si>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</si>
  <si>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</si>
  <si>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</si>
  <si>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</si>
  <si>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</si>
  <si>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</si>
  <si>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</si>
  <si>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</si>
  <si>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</si>
  <si>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</si>
  <si>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</si>
  <si>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</si>
  <si>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</si>
  <si>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</si>
  <si>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</si>
  <si>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</si>
  <si>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</si>
  <si>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</si>
  <si>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</si>
  <si>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</si>
  <si>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</si>
  <si>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</si>
  <si>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</si>
  <si>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</si>
  <si>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</si>
  <si>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</si>
  <si>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</si>
  <si>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</si>
  <si>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</si>
  <si>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</si>
  <si>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</si>
  <si>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</si>
  <si>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</si>
  <si>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</si>
  <si>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</si>
  <si>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</si>
  <si>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</si>
  <si>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</si>
  <si>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</si>
  <si>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</si>
  <si>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</si>
  <si>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</si>
  <si>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</si>
  <si>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</si>
  <si>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</si>
  <si>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</si>
  <si>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</si>
  <si>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</si>
  <si>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</si>
  <si>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</si>
  <si>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</si>
  <si>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</si>
  <si>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</si>
  <si>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</si>
  <si>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</si>
  <si>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</si>
  <si>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</si>
  <si>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</si>
  <si>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</si>
  <si>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</si>
  <si>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</si>
  <si>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</si>
  <si>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</si>
  <si>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</si>
  <si>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</si>
  <si>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</si>
  <si>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</si>
  <si>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</si>
  <si>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</si>
  <si>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</si>
  <si>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</si>
  <si>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</si>
  <si>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</si>
  <si>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</si>
  <si>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</si>
  <si>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</si>
  <si>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</si>
  <si>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</si>
  <si>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</si>
  <si>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</si>
  <si>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</si>
  <si>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</si>
  <si>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</si>
  <si>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</si>
  <si>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</si>
  <si>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</si>
  <si>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</si>
  <si>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</si>
  <si>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</si>
  <si>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</si>
  <si>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</si>
  <si>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</si>
  <si>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</si>
  <si>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</si>
  <si>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</si>
  <si>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</si>
  <si>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</si>
  <si>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</si>
  <si>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</si>
  <si>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</si>
  <si>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</si>
  <si>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</si>
  <si>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</si>
  <si>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</si>
  <si>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</si>
  <si>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</si>
  <si>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</si>
  <si>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</si>
  <si>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</si>
  <si>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</si>
  <si>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</si>
  <si>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</si>
  <si>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</si>
  <si>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</si>
  <si>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</si>
  <si>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</si>
  <si>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</si>
  <si>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</si>
  <si>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</si>
  <si>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</si>
  <si>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</si>
  <si>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</si>
  <si>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</si>
  <si>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</si>
  <si>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</si>
  <si>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</si>
  <si>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</si>
  <si>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</si>
  <si>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</si>
  <si>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</si>
  <si>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</si>
  <si>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</si>
  <si>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</si>
  <si>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</si>
  <si>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</si>
  <si>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</si>
  <si>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</si>
  <si>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</si>
  <si>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</si>
  <si>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</si>
  <si>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</si>
  <si>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</si>
  <si>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</si>
  <si>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</si>
  <si>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</si>
  <si>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</si>
  <si>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</si>
  <si>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</si>
  <si>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</si>
  <si>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</si>
  <si>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</si>
  <si>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</si>
  <si>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</si>
  <si>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</si>
  <si>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</si>
  <si>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</si>
  <si>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</si>
  <si>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</si>
  <si>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</si>
  <si>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</si>
  <si>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</si>
  <si>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</si>
  <si>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</si>
  <si>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</si>
  <si>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</si>
  <si>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</si>
  <si>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</si>
  <si>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</si>
  <si>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</si>
  <si>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</si>
  <si>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</si>
  <si>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</si>
  <si>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</si>
  <si>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</si>
  <si>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</si>
  <si>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</si>
  <si>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</si>
  <si>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</si>
  <si>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</si>
  <si>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</si>
  <si>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</si>
  <si>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</si>
  <si>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</si>
  <si>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</si>
  <si>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</si>
  <si>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</si>
  <si>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</si>
  <si>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</si>
  <si>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</si>
  <si>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</si>
  <si>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</si>
  <si>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</si>
  <si>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</si>
  <si>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</si>
  <si>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</si>
  <si>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</si>
  <si>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</si>
  <si>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</si>
  <si>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</si>
  <si>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</si>
  <si>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</si>
  <si>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</si>
  <si>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</si>
  <si>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</si>
  <si>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</si>
  <si>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</si>
  <si>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</si>
  <si>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</si>
  <si>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</si>
  <si>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</si>
  <si>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</si>
  <si>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</si>
  <si>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</si>
  <si>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</si>
  <si>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</si>
  <si>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</si>
  <si>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</si>
  <si>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</si>
  <si>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</si>
  <si>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</si>
  <si>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</si>
  <si>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</si>
  <si>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</si>
  <si>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</si>
  <si>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</si>
  <si>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</si>
  <si>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</si>
  <si>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</si>
  <si>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</si>
  <si>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</si>
  <si>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</si>
  <si>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</si>
  <si>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</si>
  <si>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</si>
  <si>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</si>
  <si>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</si>
  <si>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</si>
  <si>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</si>
  <si>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</si>
  <si>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</si>
  <si>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</si>
  <si>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</si>
  <si>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</si>
  <si>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</si>
  <si>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</si>
  <si>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</si>
  <si>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</si>
  <si>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</si>
  <si>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</si>
  <si>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</si>
  <si>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</si>
  <si>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</si>
  <si>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</si>
  <si>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</si>
  <si>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</si>
  <si>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</si>
  <si>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</si>
  <si>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</si>
  <si>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</si>
  <si>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</si>
  <si>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</si>
  <si>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</si>
  <si>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</si>
  <si>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</si>
  <si>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</si>
  <si>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</si>
  <si>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</si>
  <si>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</si>
  <si>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</si>
  <si>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</si>
  <si>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</si>
  <si>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</si>
  <si>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</si>
  <si>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</si>
  <si>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</si>
  <si>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</si>
  <si>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</si>
  <si>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</si>
  <si>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</si>
  <si>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</si>
  <si>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</si>
  <si>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</si>
  <si>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</si>
  <si>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</si>
  <si>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</si>
  <si>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</si>
  <si>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</si>
  <si>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</si>
  <si>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</si>
  <si>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</si>
  <si>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</si>
  <si>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</si>
  <si>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</si>
  <si>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</si>
  <si>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</si>
  <si>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</si>
  <si>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</si>
  <si>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</si>
  <si>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</si>
  <si>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</si>
  <si>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</si>
  <si>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</si>
  <si>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</si>
  <si>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</si>
  <si>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</si>
  <si>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</si>
  <si>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</si>
  <si>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</si>
  <si>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</si>
  <si>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</si>
  <si>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</si>
  <si>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</si>
  <si>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</si>
  <si>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</si>
  <si>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</si>
  <si>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</si>
  <si>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</si>
  <si>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</si>
  <si>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</si>
  <si>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</si>
  <si>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</si>
  <si>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</si>
  <si>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</si>
  <si>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</si>
  <si>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</si>
  <si>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</si>
  <si>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</si>
  <si>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</si>
  <si>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</si>
  <si>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</si>
  <si>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</si>
  <si>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</si>
  <si>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</si>
  <si>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</si>
  <si>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</si>
  <si>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</si>
  <si>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</si>
  <si>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</si>
  <si>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</si>
  <si>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</si>
  <si>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</si>
  <si>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</si>
  <si>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</si>
  <si>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</si>
  <si>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</si>
  <si>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</si>
  <si>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</si>
  <si>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</si>
  <si>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</si>
  <si>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</si>
  <si>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</si>
  <si>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</si>
  <si>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</si>
  <si>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</si>
  <si>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</si>
  <si>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</si>
  <si>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</si>
  <si>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</si>
  <si>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</si>
  <si>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</si>
  <si>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</si>
  <si>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</si>
  <si>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</si>
  <si>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</si>
  <si>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</si>
  <si>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</si>
  <si>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</si>
  <si>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</si>
  <si>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</si>
  <si>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</si>
  <si>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</si>
  <si>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</si>
  <si>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</si>
  <si>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</si>
  <si>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</si>
  <si>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</si>
  <si>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</si>
  <si>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</si>
  <si>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</si>
  <si>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</si>
  <si>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</si>
  <si>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</si>
  <si>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</si>
  <si>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</si>
  <si>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</si>
  <si>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</si>
  <si>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</si>
  <si>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</si>
  <si>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</si>
  <si>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</si>
  <si>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</si>
  <si>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</si>
  <si>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</si>
  <si>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</si>
  <si>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</si>
  <si>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</si>
  <si>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</si>
  <si>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</si>
  <si>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</si>
  <si>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</si>
  <si>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</si>
  <si>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</si>
  <si>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</si>
  <si>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</si>
  <si>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</si>
  <si>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</si>
  <si>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</si>
  <si>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</si>
  <si>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</si>
  <si>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</si>
  <si>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</si>
  <si>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</si>
  <si>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</si>
  <si>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</si>
  <si>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</si>
  <si>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</si>
  <si>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</si>
  <si>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</si>
  <si>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</si>
  <si>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</si>
  <si>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</si>
  <si>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</si>
  <si>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</si>
  <si>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</si>
  <si>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</si>
  <si>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</si>
  <si>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</si>
  <si>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</si>
  <si>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</si>
  <si>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</si>
  <si>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</si>
  <si>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</si>
  <si>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</si>
  <si>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</si>
  <si>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</si>
  <si>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</si>
  <si>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</si>
  <si>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</si>
  <si>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</si>
  <si>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</si>
  <si>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</si>
  <si>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</si>
  <si>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</si>
  <si>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</si>
  <si>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</si>
  <si>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</si>
  <si>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</si>
  <si>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</si>
  <si>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</si>
  <si>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</si>
  <si>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</si>
  <si>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</si>
  <si>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</si>
  <si>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</si>
  <si>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</si>
  <si>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</si>
  <si>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</si>
  <si>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</si>
  <si>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</si>
  <si>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</si>
  <si>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</si>
  <si>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</si>
  <si>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</si>
  <si>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</si>
  <si>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</si>
  <si>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</si>
  <si>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</si>
  <si>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</si>
  <si>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</si>
  <si>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</si>
  <si>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</si>
  <si>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</si>
  <si>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</si>
  <si>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</si>
  <si>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</si>
  <si>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</si>
  <si>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</si>
  <si>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</si>
  <si>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</si>
  <si>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</si>
  <si>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</si>
  <si>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</si>
  <si>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</si>
  <si>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</si>
  <si>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</si>
  <si>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</si>
  <si>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</si>
  <si>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</si>
  <si>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</si>
  <si>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</si>
  <si>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</si>
  <si>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</si>
  <si>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</si>
  <si>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</si>
  <si>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</si>
  <si>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</si>
  <si>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</si>
  <si>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</si>
  <si>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</si>
  <si>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</si>
  <si>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</si>
  <si>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</si>
  <si>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</si>
  <si>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</si>
  <si>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</si>
  <si>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</si>
  <si>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</si>
  <si>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</si>
  <si>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</si>
  <si>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</si>
  <si>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</si>
  <si>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</si>
  <si>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</si>
  <si>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</si>
  <si>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</si>
  <si>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</si>
  <si>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</si>
  <si>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</si>
  <si>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</si>
  <si>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</si>
  <si>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</si>
  <si>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</si>
  <si>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</si>
  <si>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</si>
  <si>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</si>
  <si>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</si>
  <si>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</si>
  <si>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</si>
  <si>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</si>
  <si>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</si>
  <si>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</si>
  <si>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</si>
  <si>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</si>
  <si>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</si>
  <si>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</si>
  <si>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</si>
  <si>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</si>
  <si>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</si>
  <si>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</si>
  <si>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</si>
  <si>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</si>
  <si>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</si>
  <si>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</si>
  <si>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</si>
  <si>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</si>
  <si>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</si>
  <si>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</si>
  <si>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</si>
  <si>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</si>
  <si>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</si>
  <si>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</si>
  <si>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</si>
  <si>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</si>
  <si>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</si>
  <si>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</si>
  <si>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</si>
  <si>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</si>
  <si>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</si>
  <si>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</si>
  <si>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</si>
  <si>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</si>
  <si>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</si>
  <si>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</si>
  <si>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</si>
  <si>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</si>
  <si>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</si>
  <si>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</si>
  <si>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</si>
  <si>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</si>
  <si>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</si>
  <si>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</si>
  <si>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</si>
  <si>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</si>
  <si>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</si>
  <si>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</si>
  <si>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</si>
  <si>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</si>
  <si>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</si>
  <si>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</si>
  <si>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</si>
  <si>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</si>
  <si>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</si>
  <si>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</si>
  <si>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</si>
  <si>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</si>
  <si>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</si>
  <si>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</si>
  <si>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</si>
  <si>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</si>
  <si>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</si>
  <si>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</si>
  <si>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</si>
  <si>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</si>
  <si>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</si>
  <si>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</si>
  <si>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</si>
  <si>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</si>
  <si>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</si>
  <si>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</si>
  <si>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</si>
  <si>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</si>
  <si>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</si>
  <si>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</si>
  <si>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</si>
  <si>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</si>
  <si>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</si>
  <si>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</si>
  <si>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</si>
  <si>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</si>
  <si>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</si>
  <si>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</si>
  <si>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</si>
  <si>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</si>
  <si>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</si>
  <si>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</si>
  <si>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</si>
  <si>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</si>
  <si>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</si>
  <si>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</si>
  <si>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</si>
  <si>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</si>
  <si>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</si>
  <si>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</si>
  <si>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</si>
  <si>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</si>
  <si>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</si>
  <si>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</si>
  <si>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</si>
  <si>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</si>
  <si>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</si>
  <si>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</si>
  <si>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</si>
  <si>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</si>
  <si>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</si>
  <si>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</si>
  <si>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</si>
  <si>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</si>
  <si>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</si>
  <si>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</si>
  <si>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</si>
  <si>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</si>
  <si>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</si>
  <si>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</si>
  <si>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</si>
  <si>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</si>
  <si>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</si>
  <si>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</si>
  <si>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</si>
  <si>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</si>
  <si>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</si>
  <si>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</si>
  <si>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</si>
  <si>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</si>
  <si>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</si>
  <si>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</si>
  <si>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</si>
  <si>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</si>
  <si>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</si>
  <si>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</si>
  <si>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</si>
  <si>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</si>
  <si>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</si>
  <si>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</si>
  <si>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</si>
  <si>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</si>
  <si>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</si>
  <si>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</si>
  <si>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</si>
  <si>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</si>
  <si>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</si>
  <si>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</si>
  <si>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</si>
  <si>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</si>
  <si>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</si>
  <si>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</si>
  <si>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</si>
  <si>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</si>
  <si>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</si>
  <si>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</si>
  <si>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</si>
  <si>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</si>
  <si>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</si>
  <si>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</si>
  <si>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</si>
  <si>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</si>
  <si>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</si>
  <si>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</si>
  <si>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</si>
  <si>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</si>
  <si>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</si>
  <si>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</si>
  <si>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</si>
  <si>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</si>
  <si>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</si>
  <si>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</si>
  <si>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</si>
  <si>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</si>
  <si>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</si>
  <si>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</si>
  <si>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</si>
  <si>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</si>
  <si>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</si>
  <si>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</si>
  <si>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</si>
  <si>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</si>
  <si>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</si>
  <si>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</si>
  <si>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</si>
  <si>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</si>
  <si>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</si>
  <si>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</si>
  <si>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</si>
  <si>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</si>
  <si>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</si>
  <si>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</si>
  <si>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</si>
  <si>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</si>
  <si>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</si>
  <si>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</si>
  <si>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</si>
  <si>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</si>
  <si>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</si>
  <si>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</si>
  <si>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</si>
  <si>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</si>
  <si>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</si>
  <si>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</si>
  <si>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</si>
  <si>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</si>
  <si>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</si>
  <si>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</si>
  <si>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</si>
  <si>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</si>
  <si>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</si>
  <si>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</si>
  <si>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</si>
  <si>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</si>
  <si>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</si>
  <si>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</si>
  <si>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</si>
  <si>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</si>
  <si>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</si>
  <si>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</si>
  <si>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</si>
  <si>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</si>
  <si>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</si>
  <si>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</si>
  <si>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</si>
  <si>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</si>
  <si>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</si>
  <si>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</si>
  <si>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</si>
  <si>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</si>
  <si>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</si>
  <si>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</si>
  <si>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</si>
  <si>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</si>
  <si>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</si>
  <si>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</si>
  <si>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</si>
  <si>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</si>
  <si>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</si>
  <si>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</si>
  <si>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</si>
  <si>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</si>
  <si>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</si>
  <si>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</si>
  <si>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</si>
  <si>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</si>
  <si>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</si>
  <si>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</si>
  <si>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</si>
  <si>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</si>
  <si>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</si>
  <si>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</si>
  <si>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</si>
  <si>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</si>
  <si>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</si>
  <si>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</si>
  <si>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</si>
  <si>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</si>
  <si>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</si>
  <si>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</si>
  <si>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</si>
  <si>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</si>
  <si>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</si>
  <si>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</si>
  <si>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</si>
  <si>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</si>
  <si>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</si>
  <si>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</si>
  <si>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</si>
  <si>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</si>
  <si>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</si>
  <si>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</si>
  <si>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</si>
  <si>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</si>
  <si>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</si>
  <si>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</si>
  <si>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</si>
  <si>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</si>
  <si>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</si>
  <si>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</si>
  <si>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</si>
  <si>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</si>
  <si>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</si>
  <si>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</si>
  <si>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</si>
  <si>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</si>
  <si>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</si>
  <si>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</si>
  <si>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</si>
  <si>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</si>
  <si>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</si>
  <si>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</si>
  <si>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</si>
  <si>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</si>
  <si>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</si>
  <si>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</si>
  <si>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</si>
  <si>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</si>
  <si>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</si>
  <si>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</si>
  <si>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</si>
  <si>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</si>
  <si>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</si>
  <si>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</si>
  <si>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</si>
  <si>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</si>
  <si>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</si>
  <si>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</si>
  <si>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</si>
  <si>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</si>
  <si>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</si>
  <si>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</si>
  <si>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</si>
  <si>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</si>
  <si>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</si>
  <si>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</si>
  <si>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</si>
  <si>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</si>
  <si>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</si>
  <si>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</si>
  <si>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</si>
  <si>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</si>
  <si>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</si>
  <si>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</si>
  <si>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</si>
  <si>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</si>
  <si>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</si>
  <si>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</si>
  <si>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</si>
  <si>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</si>
  <si>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</si>
  <si>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</si>
  <si>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</si>
  <si>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</si>
  <si>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</si>
  <si>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</si>
  <si>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</si>
  <si>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</si>
  <si>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</si>
  <si>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</si>
  <si>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</si>
  <si>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</si>
  <si>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</si>
  <si>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</si>
  <si>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</si>
  <si>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</si>
  <si>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</si>
  <si>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</si>
  <si>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</si>
  <si>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</si>
  <si>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</si>
  <si>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</si>
  <si>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</si>
  <si>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</si>
  <si>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</si>
  <si>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</si>
  <si>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</si>
  <si>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</si>
  <si>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</si>
  <si>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</si>
  <si>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</si>
  <si>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</si>
  <si>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</si>
  <si>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</si>
  <si>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</si>
  <si>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</si>
  <si>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</si>
  <si>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</si>
  <si>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</si>
  <si>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</si>
  <si>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</si>
  <si>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</si>
  <si>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</si>
  <si>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</si>
  <si>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</si>
  <si>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</si>
  <si>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</si>
  <si>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</si>
  <si>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</si>
  <si>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</si>
  <si>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</si>
  <si>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</si>
  <si>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</si>
  <si>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</si>
  <si>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</si>
  <si>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</si>
  <si>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</si>
  <si>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</si>
  <si>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</si>
  <si>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</si>
  <si>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</si>
  <si>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</si>
  <si>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</si>
  <si>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</si>
  <si>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</si>
  <si>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</si>
  <si>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</si>
  <si>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</si>
  <si>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</si>
  <si>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</si>
  <si>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</si>
  <si>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</si>
  <si>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</si>
  <si>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</si>
  <si>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</si>
  <si>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</si>
  <si>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</si>
  <si>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</si>
  <si>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</si>
  <si>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</si>
  <si>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</si>
  <si>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</si>
  <si>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</si>
  <si>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</si>
  <si>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</si>
  <si>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</si>
  <si>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</si>
  <si>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</si>
  <si>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</si>
  <si>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</si>
  <si>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</si>
  <si>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</si>
  <si>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</si>
  <si>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</si>
  <si>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</si>
  <si>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</si>
  <si>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</si>
  <si>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</si>
  <si>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</si>
  <si>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</si>
  <si>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</si>
  <si>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</si>
  <si>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</si>
  <si>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</si>
  <si>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</si>
  <si>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</si>
  <si>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</si>
  <si>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</si>
  <si>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</si>
  <si>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</si>
  <si>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</si>
  <si>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</si>
  <si>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</si>
  <si>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</si>
  <si>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</si>
  <si>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</si>
  <si>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</si>
  <si>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</si>
  <si>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</si>
  <si>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</si>
  <si>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</si>
  <si>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</si>
  <si>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</si>
  <si>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</si>
  <si>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</si>
  <si>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</si>
  <si>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</si>
  <si>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</si>
  <si>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</si>
  <si>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</si>
  <si>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</si>
  <si>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</si>
  <si>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</si>
  <si>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</si>
  <si>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</si>
  <si>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</si>
  <si>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</si>
  <si>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</si>
  <si>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</si>
  <si>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</si>
  <si>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</si>
  <si>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</si>
  <si>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</si>
  <si>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</si>
  <si>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</si>
  <si>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</si>
  <si>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</si>
  <si>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</si>
  <si>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</si>
  <si>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</si>
  <si>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</si>
  <si>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</si>
  <si>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</si>
  <si>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</si>
  <si>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</si>
  <si>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</si>
  <si>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</si>
  <si>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</si>
  <si>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</si>
  <si>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</si>
  <si>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</si>
  <si>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</si>
  <si>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</si>
  <si>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</si>
  <si>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</si>
  <si>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</si>
  <si>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</si>
  <si>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</si>
  <si>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</si>
  <si>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</si>
  <si>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</si>
  <si>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</si>
  <si>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</si>
  <si>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</si>
  <si>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</si>
  <si>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</si>
  <si>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</si>
  <si>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</si>
  <si>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</si>
  <si>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</si>
  <si>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</si>
  <si>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</si>
  <si>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</si>
  <si>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</si>
  <si>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</si>
  <si>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</si>
  <si>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</si>
  <si>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</si>
  <si>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</si>
  <si>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</si>
  <si>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</si>
  <si>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</si>
  <si>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</si>
  <si>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</si>
  <si>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</si>
  <si>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</si>
  <si>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</si>
  <si>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</si>
  <si>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</si>
  <si>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</si>
  <si>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</si>
  <si>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</si>
  <si>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</si>
  <si>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</si>
  <si>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</si>
  <si>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</si>
  <si>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</si>
  <si>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</si>
  <si>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</si>
  <si>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</si>
  <si>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</si>
  <si>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</si>
  <si>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</si>
  <si>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</si>
  <si>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</si>
  <si>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</si>
  <si>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</si>
  <si>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</si>
  <si>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</si>
  <si>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</si>
  <si>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</si>
  <si>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</si>
  <si>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</si>
  <si>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</si>
  <si>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</si>
  <si>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</si>
  <si>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</si>
  <si>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</si>
  <si>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</si>
  <si>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</si>
  <si>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</si>
  <si>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</si>
  <si>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</si>
  <si>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</si>
  <si>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</si>
  <si>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</si>
  <si>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</si>
  <si>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</si>
  <si>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</si>
  <si>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</si>
  <si>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</si>
  <si>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</si>
  <si>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</si>
  <si>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</si>
  <si>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</si>
  <si>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</si>
  <si>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</si>
  <si>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</si>
  <si>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</si>
  <si>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</si>
  <si>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</si>
  <si>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</si>
  <si>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</si>
  <si>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</si>
  <si>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</si>
  <si>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</si>
  <si>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</si>
  <si>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</si>
  <si>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</si>
  <si>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</si>
  <si>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</si>
  <si>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</si>
  <si>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</si>
  <si>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</si>
  <si>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</si>
  <si>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</si>
  <si>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</si>
  <si>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</si>
  <si>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</si>
  <si>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</si>
  <si>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</si>
  <si>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</si>
  <si>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</si>
  <si>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</si>
  <si>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</si>
  <si>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</si>
  <si>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</si>
  <si>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</si>
  <si>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</si>
  <si>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</si>
  <si>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</si>
  <si>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</si>
  <si>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</si>
  <si>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</si>
  <si>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</si>
  <si>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</si>
  <si>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</si>
  <si>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</si>
  <si>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</si>
  <si>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</si>
  <si>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</si>
  <si>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</si>
  <si>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</si>
  <si>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</si>
  <si>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</si>
  <si>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</si>
  <si>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</si>
  <si>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</si>
  <si>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</si>
  <si>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</si>
  <si>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</si>
  <si>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</si>
  <si>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</si>
  <si>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</si>
  <si>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</si>
  <si>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</si>
  <si>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</si>
  <si>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</si>
  <si>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</si>
  <si>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</si>
  <si>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</si>
  <si>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</si>
  <si>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</si>
  <si>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</si>
  <si>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</si>
  <si>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</si>
  <si>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</si>
  <si>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</si>
  <si>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</si>
  <si>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</si>
  <si>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</si>
  <si>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</si>
  <si>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</si>
  <si>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</si>
  <si>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</si>
  <si>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</si>
  <si>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</si>
  <si>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</si>
  <si>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</si>
  <si>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</si>
  <si>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</si>
  <si>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</si>
  <si>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</si>
  <si>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</si>
  <si>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</si>
  <si>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</si>
  <si>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</si>
  <si>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</si>
  <si>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</si>
  <si>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</si>
  <si>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</si>
  <si>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</si>
  <si>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</si>
  <si>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</si>
  <si>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</si>
  <si>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</si>
  <si>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</si>
  <si>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</si>
  <si>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</si>
  <si>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</si>
  <si>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</si>
  <si>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</si>
  <si>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</si>
  <si>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</si>
  <si>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</si>
  <si>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</si>
  <si>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</si>
  <si>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</si>
  <si>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</si>
  <si>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</si>
  <si>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</si>
  <si>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</si>
  <si>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</si>
  <si>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</si>
  <si>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</si>
  <si>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</si>
  <si>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</si>
  <si>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</si>
  <si>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</si>
  <si>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</si>
  <si>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</si>
  <si>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</si>
  <si>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</si>
  <si>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</si>
  <si>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</si>
  <si>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</si>
  <si>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</si>
  <si>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</si>
  <si>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</si>
  <si>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</si>
  <si>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</si>
  <si>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</si>
  <si>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</si>
  <si>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</si>
  <si>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</si>
  <si>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</si>
  <si>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</si>
  <si>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</si>
  <si>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</si>
  <si>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</si>
  <si>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</si>
  <si>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</si>
  <si>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</si>
  <si>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</si>
  <si>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</si>
  <si>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</si>
  <si>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</si>
  <si>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</si>
  <si>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</si>
  <si>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</si>
  <si>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</si>
  <si>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</si>
  <si>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</si>
  <si>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</si>
  <si>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</si>
  <si>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</si>
  <si>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</si>
  <si>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</si>
  <si>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</si>
  <si>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</si>
  <si>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</si>
  <si>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</si>
  <si>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</si>
  <si>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</si>
  <si>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</si>
  <si>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</si>
  <si>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</si>
  <si>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</si>
  <si>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</si>
  <si>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</si>
  <si>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</si>
  <si>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</si>
  <si>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</si>
  <si>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</si>
  <si>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</si>
  <si>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</si>
  <si>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</si>
  <si>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</si>
  <si>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</si>
  <si>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</si>
  <si>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</si>
  <si>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</si>
  <si>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</si>
  <si>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</si>
  <si>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</si>
  <si>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</si>
  <si>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</si>
  <si>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</si>
  <si>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</si>
  <si>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</si>
  <si>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</si>
  <si>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</si>
  <si>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</si>
  <si>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</si>
  <si>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</si>
  <si>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</si>
  <si>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</si>
  <si>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</si>
  <si>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</si>
  <si>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</si>
  <si>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</si>
  <si>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</si>
  <si>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</si>
  <si>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</si>
  <si>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</si>
  <si>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</si>
  <si>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</si>
  <si>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</si>
  <si>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</si>
  <si>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</si>
  <si>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</si>
  <si>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</si>
  <si>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</si>
  <si>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</si>
  <si>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</si>
  <si>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</si>
  <si>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</si>
  <si>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</si>
  <si>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</si>
  <si>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</si>
  <si>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</si>
  <si>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</si>
  <si>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</si>
  <si>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</si>
  <si>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</si>
  <si>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</si>
  <si>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</si>
  <si>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</si>
  <si>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</si>
  <si>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</si>
  <si>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</si>
  <si>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</si>
  <si>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</si>
  <si>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</si>
  <si>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</si>
  <si>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</si>
  <si>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</si>
  <si>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</si>
  <si>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</si>
  <si>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</si>
  <si>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</si>
  <si>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</si>
  <si>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</si>
  <si>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</si>
  <si>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</si>
  <si>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</si>
  <si>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</si>
  <si>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</si>
  <si>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</si>
  <si>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</si>
  <si>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</si>
  <si>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</si>
  <si>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</si>
  <si>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</si>
  <si>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</si>
  <si>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</si>
  <si>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</si>
  <si>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</si>
  <si>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</si>
  <si>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</si>
  <si>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</si>
  <si>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</si>
  <si>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</si>
  <si>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</si>
  <si>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</si>
  <si>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</si>
  <si>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</si>
  <si>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</si>
  <si>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</si>
  <si>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</si>
  <si>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</si>
  <si>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</si>
  <si>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</si>
  <si>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</si>
  <si>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</si>
  <si>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</si>
  <si>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</si>
  <si>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</si>
  <si>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</si>
  <si>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</si>
  <si>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</si>
  <si>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</si>
  <si>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</si>
  <si>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</si>
  <si>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</si>
  <si>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</si>
  <si>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</si>
  <si>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</si>
  <si>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</si>
  <si>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</si>
  <si>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</si>
  <si>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</si>
  <si>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</si>
  <si>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</si>
  <si>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</si>
  <si>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</si>
  <si>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</si>
  <si>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</si>
  <si>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</si>
  <si>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</si>
  <si>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</si>
  <si>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</si>
  <si>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</si>
  <si>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</si>
  <si>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</si>
  <si>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</si>
  <si>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</si>
  <si>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</si>
  <si>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</si>
  <si>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</si>
  <si>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</si>
  <si>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</si>
  <si>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</si>
  <si>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</si>
  <si>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</si>
  <si>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</si>
  <si>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</si>
  <si>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</si>
  <si>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</si>
  <si>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</si>
  <si>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</si>
  <si>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</si>
  <si>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</si>
  <si>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</si>
  <si>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</si>
  <si>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</si>
  <si>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</si>
  <si>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</si>
  <si>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</si>
  <si>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</si>
  <si>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</si>
  <si>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</si>
  <si>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</si>
  <si>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</si>
  <si>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</si>
  <si>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</si>
  <si>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</si>
  <si>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</si>
  <si>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</si>
  <si>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</si>
  <si>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</si>
  <si>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</si>
  <si>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</si>
  <si>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</si>
  <si>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</si>
  <si>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</si>
  <si>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</si>
  <si>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</si>
  <si>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</si>
  <si>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</si>
  <si>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</si>
  <si>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</si>
  <si>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</si>
  <si>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</si>
  <si>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</si>
  <si>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</si>
  <si>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</si>
  <si>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</si>
  <si>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</si>
  <si>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</si>
  <si>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</si>
  <si>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</si>
  <si>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</si>
  <si>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</si>
  <si>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</si>
  <si>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</si>
  <si>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</si>
  <si>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</si>
  <si>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</si>
  <si>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</si>
  <si>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</si>
  <si>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</si>
  <si>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</si>
  <si>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</si>
  <si>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</si>
  <si>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</si>
  <si>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</si>
  <si>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</si>
  <si>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</si>
  <si>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</si>
  <si>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</si>
  <si>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</si>
  <si>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</si>
  <si>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</si>
  <si>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</si>
  <si>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</si>
  <si>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</si>
  <si>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</si>
  <si>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</si>
  <si>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</si>
  <si>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</si>
  <si>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</si>
  <si>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</si>
  <si>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</si>
  <si>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</si>
  <si>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</si>
  <si>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</si>
  <si>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</si>
  <si>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</si>
  <si>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</si>
  <si>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</si>
  <si>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</si>
  <si>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</si>
  <si>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</si>
  <si>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</si>
  <si>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</si>
  <si>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</si>
  <si>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</si>
  <si>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</si>
  <si>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</si>
  <si>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</si>
  <si>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</si>
  <si>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</si>
  <si>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</si>
  <si>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</si>
  <si>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</si>
  <si>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</si>
  <si>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</si>
  <si>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</si>
  <si>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</si>
  <si>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</si>
  <si>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</si>
  <si>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</si>
  <si>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</si>
  <si>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</si>
  <si>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</si>
  <si>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</si>
  <si>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</si>
  <si>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</si>
  <si>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</si>
  <si>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</si>
  <si>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</si>
  <si>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</si>
  <si>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</si>
  <si>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</si>
  <si>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</si>
  <si>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</si>
  <si>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</si>
  <si>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</si>
  <si>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</si>
  <si>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</si>
  <si>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</si>
  <si>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</si>
  <si>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</si>
  <si>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</si>
  <si>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</si>
  <si>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</si>
  <si>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</si>
  <si>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</si>
  <si>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</si>
  <si>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</si>
  <si>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</si>
  <si>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</si>
  <si>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</si>
  <si>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</si>
  <si>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</si>
  <si>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</si>
  <si>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</si>
  <si>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</si>
  <si>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</si>
  <si>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</si>
  <si>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</si>
  <si>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</si>
  <si>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</si>
  <si>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</si>
  <si>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</si>
  <si>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</si>
  <si>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</si>
  <si>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</si>
  <si>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</si>
  <si>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</si>
  <si>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</si>
  <si>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</si>
  <si>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</si>
  <si>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</si>
  <si>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</si>
  <si>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</si>
  <si>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</si>
  <si>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</si>
  <si>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</si>
  <si>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</si>
  <si>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</si>
  <si>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</si>
  <si>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</si>
  <si>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</si>
  <si>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</si>
  <si>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</si>
  <si>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</si>
  <si>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</si>
  <si>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</si>
  <si>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</si>
  <si>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</si>
  <si>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</si>
  <si>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</si>
  <si>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</si>
  <si>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</si>
  <si>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</si>
  <si>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</si>
  <si>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</si>
  <si>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</si>
  <si>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</si>
  <si>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</si>
  <si>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</si>
  <si>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</si>
  <si>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</si>
  <si>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</si>
  <si>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</si>
  <si>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</si>
  <si>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</si>
  <si>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</si>
  <si>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</si>
  <si>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</si>
  <si>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</si>
  <si>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</si>
  <si>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</si>
  <si>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</si>
  <si>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</si>
  <si>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</si>
  <si>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</si>
  <si>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</si>
  <si>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</si>
  <si>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</si>
  <si>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</si>
  <si>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</si>
  <si>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</si>
  <si>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</si>
  <si>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</si>
  <si>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</si>
  <si>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</si>
  <si>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</si>
  <si>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</si>
  <si>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</si>
  <si>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</si>
  <si>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</si>
  <si>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</si>
  <si>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</si>
  <si>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</si>
  <si>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</si>
  <si>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</si>
  <si>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</si>
  <si>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</si>
  <si>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</si>
  <si>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</si>
  <si>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</si>
  <si>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</si>
  <si>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</si>
  <si>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</si>
  <si>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</si>
  <si>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</si>
  <si>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</si>
  <si>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</si>
  <si>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</si>
  <si>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</si>
  <si>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</si>
  <si>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</si>
  <si>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</si>
  <si>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</si>
  <si>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</si>
  <si>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</si>
  <si>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</si>
  <si>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</si>
  <si>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</si>
  <si>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</si>
  <si>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</si>
  <si>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</si>
  <si>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</si>
  <si>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</si>
  <si>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</si>
  <si>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</si>
  <si>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</si>
  <si>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</si>
  <si>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</si>
  <si>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</si>
  <si>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</si>
  <si>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</si>
  <si>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</si>
  <si>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</si>
  <si>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</si>
  <si>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</si>
  <si>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</si>
  <si>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</si>
  <si>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</si>
  <si>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</si>
  <si>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</si>
  <si>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</si>
  <si>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</si>
  <si>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</si>
  <si>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</si>
  <si>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</si>
  <si>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</si>
  <si>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</si>
  <si>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</si>
  <si>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</si>
  <si>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</si>
  <si>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</si>
  <si>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</si>
  <si>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</si>
  <si>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</si>
  <si>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</si>
  <si>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</si>
  <si>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</si>
  <si>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</si>
  <si>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</si>
  <si>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</si>
  <si>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</si>
  <si>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</si>
  <si>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</si>
  <si>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</si>
  <si>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</si>
  <si>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</si>
  <si>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</si>
  <si>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</si>
  <si>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</si>
  <si>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</si>
  <si>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</si>
  <si>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</si>
  <si>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</si>
  <si>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</si>
  <si>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</si>
  <si>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</si>
  <si>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</si>
  <si>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</si>
  <si>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</si>
  <si>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</si>
  <si>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</si>
  <si>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</si>
  <si>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</si>
  <si>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</si>
  <si>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</si>
  <si>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</si>
  <si>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</si>
  <si>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</si>
  <si>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</si>
  <si>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</si>
  <si>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</si>
  <si>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</si>
  <si>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</si>
  <si>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</si>
  <si>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</si>
  <si>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</si>
  <si>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</si>
  <si>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</si>
  <si>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</si>
  <si>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</si>
  <si>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</si>
  <si>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</si>
  <si>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</si>
  <si>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</si>
  <si>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</si>
  <si>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</si>
  <si>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</si>
  <si>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</si>
  <si>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</si>
  <si>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</si>
  <si>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</si>
  <si>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</si>
  <si>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</si>
  <si>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</si>
  <si>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</si>
  <si>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</si>
  <si>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</si>
  <si>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</si>
  <si>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</si>
  <si>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</si>
  <si>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</si>
  <si>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</si>
  <si>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</si>
  <si>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</si>
  <si>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</si>
  <si>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</si>
  <si>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</si>
  <si>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</si>
  <si>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</si>
  <si>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</si>
  <si>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</si>
  <si>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</si>
  <si>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</si>
  <si>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</si>
  <si>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</si>
  <si>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</si>
  <si>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</si>
  <si>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</si>
  <si>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</si>
  <si>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</si>
  <si>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</si>
  <si>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</si>
  <si>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</si>
  <si>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</si>
  <si>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</si>
  <si>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</si>
  <si>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</si>
  <si>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</si>
  <si>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</si>
  <si>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</si>
  <si>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</si>
  <si>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</si>
  <si>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</si>
  <si>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</si>
  <si>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</si>
  <si>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</si>
  <si>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</si>
  <si>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</si>
  <si>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</si>
  <si>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</si>
  <si>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</si>
  <si>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</si>
  <si>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</si>
  <si>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</si>
  <si>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</si>
  <si>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</si>
  <si>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</si>
  <si>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</si>
  <si>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</si>
  <si>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</si>
  <si>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</si>
  <si>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</si>
  <si>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</si>
  <si>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</si>
  <si>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</si>
  <si>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</si>
  <si>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</si>
  <si>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</si>
  <si>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</si>
  <si>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</si>
  <si>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</si>
  <si>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</si>
  <si>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</si>
  <si>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</si>
  <si>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</si>
  <si>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</si>
  <si>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</si>
  <si>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</si>
  <si>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</si>
  <si>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</si>
  <si>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</si>
  <si>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</si>
  <si>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</si>
  <si>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</si>
  <si>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</si>
  <si>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</si>
  <si>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</si>
  <si>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</si>
  <si>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</si>
  <si>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</si>
  <si>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</si>
  <si>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</si>
  <si>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</si>
  <si>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</si>
  <si>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</si>
  <si>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</si>
  <si>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</si>
  <si>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</si>
  <si>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</si>
  <si>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</si>
  <si>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</si>
  <si>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</si>
  <si>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</si>
  <si>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</si>
  <si>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</si>
  <si>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</si>
  <si>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</si>
  <si>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</si>
  <si>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</si>
  <si>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</si>
  <si>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</si>
  <si>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</si>
  <si>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</si>
  <si>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</si>
  <si>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</si>
  <si>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</si>
  <si>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</si>
  <si>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</si>
  <si>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</si>
  <si>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</si>
  <si>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</si>
  <si>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</si>
  <si>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</si>
  <si>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</si>
  <si>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</si>
  <si>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</si>
  <si>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</si>
  <si>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</si>
  <si>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</si>
  <si>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</si>
  <si>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</si>
  <si>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</si>
  <si>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</si>
  <si>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</si>
  <si>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</si>
  <si>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</si>
  <si>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</si>
  <si>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</si>
  <si>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</si>
  <si>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</si>
  <si>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</si>
  <si>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</si>
  <si>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</si>
  <si>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</si>
  <si>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</si>
  <si>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</si>
  <si>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</si>
  <si>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</si>
  <si>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</si>
  <si>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</si>
  <si>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</si>
  <si>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</si>
  <si>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</si>
  <si>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</si>
  <si>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</si>
  <si>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</si>
  <si>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</si>
  <si>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</si>
  <si>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</si>
  <si>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</si>
  <si>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</si>
  <si>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</si>
  <si>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</si>
  <si>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</si>
  <si>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</si>
  <si>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</si>
  <si>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</si>
  <si>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</si>
  <si>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</si>
  <si>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</si>
  <si>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</si>
  <si>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</si>
  <si>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</si>
  <si>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</si>
  <si>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</si>
  <si>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</si>
  <si>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</si>
  <si>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</si>
  <si>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</si>
  <si>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</si>
  <si>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</si>
  <si>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</si>
  <si>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</si>
  <si>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</si>
  <si>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</si>
  <si>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</si>
  <si>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</si>
  <si>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</si>
  <si>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</si>
  <si>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</si>
  <si>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</si>
  <si>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</si>
  <si>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</si>
  <si>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</si>
  <si>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</si>
  <si>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</si>
  <si>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</si>
  <si>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</si>
  <si>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</si>
  <si>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</si>
  <si>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</si>
  <si>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</si>
  <si>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</si>
  <si>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</si>
  <si>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</si>
  <si>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</si>
  <si>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</si>
  <si>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</si>
  <si>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</si>
  <si>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</si>
  <si>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</si>
  <si>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</si>
  <si>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</si>
  <si>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</si>
  <si>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</si>
  <si>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</si>
  <si>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</si>
  <si>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</si>
  <si>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</si>
  <si>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</si>
  <si>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</si>
  <si>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</si>
  <si>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</si>
  <si>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</si>
  <si>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</si>
  <si>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</si>
  <si>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</si>
  <si>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</si>
  <si>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</si>
  <si>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</si>
  <si>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</si>
  <si>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</si>
  <si>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</si>
  <si>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</si>
  <si>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</si>
  <si>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</si>
  <si>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</si>
  <si>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</si>
  <si>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</si>
  <si>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</si>
  <si>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</si>
  <si>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</si>
  <si>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</si>
  <si>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</si>
  <si>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</si>
  <si>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</si>
  <si>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</si>
  <si>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</si>
  <si>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</si>
  <si>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</si>
  <si>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</si>
  <si>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</si>
  <si>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</si>
  <si>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</si>
  <si>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</si>
  <si>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</si>
  <si>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</si>
  <si>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</si>
  <si>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</si>
  <si>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</si>
  <si>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</si>
  <si>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</si>
  <si>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</si>
  <si>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</si>
  <si>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</si>
  <si>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</si>
  <si>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</si>
  <si>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</si>
  <si>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</si>
  <si>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</si>
  <si>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</si>
  <si>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</si>
  <si>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</si>
  <si>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</si>
  <si>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</si>
  <si>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</si>
  <si>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</si>
  <si>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</si>
  <si>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</si>
  <si>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</si>
  <si>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</si>
  <si>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</si>
  <si>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</si>
  <si>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</si>
  <si>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</si>
  <si>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</si>
  <si>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</si>
  <si>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</si>
  <si>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</si>
  <si>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</si>
  <si>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</si>
  <si>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</si>
  <si>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</si>
  <si>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</si>
  <si>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</si>
  <si>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</si>
  <si>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</si>
  <si>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</si>
  <si>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</si>
  <si>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</si>
  <si>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</si>
  <si>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</si>
  <si>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</si>
  <si>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</si>
  <si>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</si>
  <si>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</si>
  <si>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</si>
  <si>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</si>
  <si>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</si>
  <si>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</si>
  <si>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</si>
  <si>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</si>
  <si>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</si>
  <si>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</si>
  <si>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</si>
  <si>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</si>
  <si>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</si>
  <si>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</si>
  <si>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</si>
  <si>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</si>
  <si>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</si>
  <si>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</si>
  <si>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</si>
  <si>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</si>
  <si>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</si>
  <si>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</si>
  <si>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</si>
  <si>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</si>
  <si>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</si>
  <si>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</si>
  <si>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</si>
  <si>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</si>
  <si>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</si>
  <si>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</si>
  <si>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</si>
  <si>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</si>
  <si>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</si>
  <si>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</si>
  <si>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</si>
  <si>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</si>
  <si>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</si>
  <si>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</si>
  <si>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</si>
  <si>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</si>
  <si>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</si>
  <si>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</si>
  <si>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</si>
  <si>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</si>
  <si>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</si>
  <si>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</si>
  <si>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</si>
  <si>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</si>
  <si>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</si>
  <si>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</si>
  <si>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</si>
  <si>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</si>
  <si>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</si>
  <si>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</si>
  <si>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</si>
  <si>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</si>
  <si>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</si>
  <si>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</si>
  <si>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</si>
  <si>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</si>
  <si>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</si>
  <si>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</si>
  <si>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</si>
  <si>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</si>
  <si>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</si>
  <si>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</si>
  <si>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</si>
  <si>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</si>
  <si>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</si>
  <si>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</si>
  <si>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</si>
  <si>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</si>
  <si>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</si>
  <si>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</si>
  <si>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</si>
  <si>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</si>
  <si>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</si>
  <si>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</si>
  <si>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</si>
  <si>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</si>
  <si>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</si>
  <si>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</si>
  <si>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</si>
  <si>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</si>
  <si>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</si>
  <si>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</si>
  <si>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</si>
  <si>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</si>
  <si>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</si>
  <si>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</si>
  <si>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</si>
  <si>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</si>
  <si>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</si>
  <si>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</si>
  <si>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</si>
  <si>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</si>
  <si>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</si>
  <si>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</si>
  <si>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</si>
  <si>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</si>
  <si>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</si>
  <si>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</si>
  <si>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</si>
  <si>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</si>
  <si>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</si>
  <si>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</si>
  <si>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</si>
  <si>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</si>
  <si>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</si>
  <si>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</si>
  <si>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</si>
  <si>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</si>
  <si>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</si>
  <si>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</si>
  <si>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</si>
  <si>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</si>
  <si>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</si>
  <si>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</si>
  <si>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</si>
  <si>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</si>
  <si>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</si>
  <si>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</si>
  <si>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</si>
  <si>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</si>
  <si>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</si>
  <si>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</si>
  <si>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</si>
  <si>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</si>
  <si>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</si>
  <si>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</si>
  <si>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</si>
  <si>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</si>
  <si>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</si>
  <si>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</si>
  <si>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</si>
  <si>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</si>
  <si>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</si>
  <si>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</si>
  <si>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</si>
  <si>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</si>
  <si>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</si>
  <si>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</si>
  <si>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</si>
  <si>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</si>
  <si>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</si>
  <si>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</si>
  <si>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</si>
  <si>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</si>
  <si>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</si>
  <si>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</si>
  <si>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</si>
  <si>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</si>
  <si>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</si>
  <si>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</si>
  <si>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</si>
  <si>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</si>
  <si>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</si>
  <si>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</si>
  <si>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</si>
  <si>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</si>
  <si>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</si>
  <si>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</si>
  <si>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</si>
  <si>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</si>
  <si>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</si>
  <si>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</si>
  <si>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</si>
  <si>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</si>
  <si>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</si>
  <si>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</si>
  <si>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</si>
  <si>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</si>
  <si>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</si>
  <si>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</si>
  <si>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</si>
  <si>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</si>
  <si>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</si>
  <si>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</si>
  <si>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</si>
  <si>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</si>
  <si>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</si>
  <si>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</si>
  <si>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</si>
  <si>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</si>
  <si>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</si>
  <si>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</si>
  <si>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</si>
  <si>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</si>
  <si>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</si>
  <si>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</si>
  <si>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</si>
  <si>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</si>
  <si>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</si>
  <si>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</si>
  <si>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</si>
  <si>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</si>
  <si>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</si>
  <si>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</si>
  <si>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</si>
  <si>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</si>
  <si>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</si>
  <si>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</si>
  <si>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</si>
  <si>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</si>
  <si>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</si>
  <si>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</si>
  <si>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</si>
  <si>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</si>
  <si>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</si>
  <si>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</si>
  <si>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</si>
  <si>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</si>
  <si>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</si>
  <si>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</si>
  <si>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</si>
  <si>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</si>
  <si>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</si>
  <si>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</si>
  <si>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</si>
  <si>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</si>
  <si>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</si>
  <si>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</si>
  <si>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</si>
  <si>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</si>
  <si>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</si>
  <si>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</si>
  <si>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</si>
  <si>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</si>
  <si>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</si>
  <si>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</si>
  <si>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</si>
  <si>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</si>
  <si>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</si>
  <si>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</si>
  <si>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</si>
  <si>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</si>
  <si>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</si>
  <si>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</si>
  <si>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</si>
  <si>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</si>
  <si>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</si>
  <si>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</si>
  <si>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</si>
  <si>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</si>
  <si>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</si>
  <si>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</si>
  <si>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</si>
  <si>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</si>
  <si>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</si>
  <si>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</si>
  <si>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</si>
  <si>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</si>
  <si>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</si>
  <si>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</si>
  <si>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</si>
  <si>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</si>
  <si>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</si>
  <si>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</si>
  <si>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</si>
  <si>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</si>
  <si>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</si>
  <si>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</si>
  <si>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</si>
  <si>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</si>
  <si>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</si>
  <si>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</si>
  <si>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</si>
  <si>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</si>
  <si>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</si>
  <si>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</si>
  <si>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</si>
  <si>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</si>
  <si>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</si>
  <si>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</si>
  <si>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</si>
  <si>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</si>
  <si>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</si>
  <si>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</si>
  <si>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</si>
  <si>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</si>
  <si>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</si>
  <si>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</si>
  <si>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</si>
  <si>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</si>
  <si>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</si>
  <si>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</si>
  <si>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</si>
  <si>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</si>
  <si>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</si>
  <si>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</si>
  <si>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</si>
  <si>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</si>
  <si>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</si>
  <si>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</si>
  <si>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</si>
  <si>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</si>
  <si>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</si>
  <si>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</si>
  <si>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</si>
  <si>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</si>
  <si>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</si>
  <si>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</si>
  <si>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</si>
  <si>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</si>
  <si>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</si>
  <si>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</si>
  <si>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</si>
  <si>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</si>
  <si>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</si>
  <si>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</si>
  <si>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</si>
  <si>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</si>
  <si>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</si>
  <si>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</si>
  <si>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</si>
  <si>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</si>
  <si>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</si>
  <si>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</si>
  <si>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</si>
  <si>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</si>
  <si>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</si>
  <si>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</si>
  <si>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</si>
  <si>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</si>
  <si>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</si>
  <si>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</si>
  <si>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</si>
  <si>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</si>
  <si>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</si>
  <si>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</si>
  <si>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</si>
  <si>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</si>
  <si>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</si>
  <si>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</si>
  <si>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</si>
  <si>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</si>
  <si>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</si>
  <si>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</si>
  <si>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</si>
  <si>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</si>
  <si>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</si>
  <si>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</si>
  <si>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</si>
  <si>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</si>
  <si>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</si>
  <si>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</si>
  <si>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</si>
  <si>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</si>
  <si>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</si>
  <si>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</si>
  <si>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</si>
  <si>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</si>
  <si>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</si>
  <si>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</si>
  <si>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</si>
  <si>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</si>
  <si>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</si>
  <si>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</si>
  <si>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</si>
  <si>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</si>
  <si>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</si>
  <si>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</si>
  <si>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</si>
  <si>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</si>
  <si>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</si>
  <si>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</si>
  <si>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</si>
  <si>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</si>
  <si>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</si>
  <si>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</si>
  <si>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</si>
  <si>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</si>
  <si>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</si>
  <si>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</si>
  <si>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</si>
  <si>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</si>
  <si>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</si>
  <si>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</si>
  <si>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</si>
  <si>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</si>
  <si>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</si>
  <si>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</si>
  <si>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</si>
  <si>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</si>
  <si>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</si>
  <si>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</si>
  <si>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</si>
  <si>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</si>
  <si>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</si>
  <si>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</si>
  <si>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</si>
  <si>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</si>
  <si>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</si>
  <si>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</si>
  <si>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</si>
  <si>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</si>
  <si>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</si>
  <si>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</si>
  <si>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</si>
  <si>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</si>
  <si>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</si>
  <si>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</si>
  <si>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</si>
  <si>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</si>
  <si>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</si>
  <si>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</si>
  <si>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</si>
  <si>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</si>
  <si>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</si>
  <si>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</si>
  <si>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</si>
  <si>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</si>
  <si>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</si>
  <si>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</si>
  <si>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</si>
  <si>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</si>
  <si>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</si>
  <si>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</si>
  <si>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</si>
  <si>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</si>
  <si>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</si>
  <si>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</si>
  <si>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</si>
  <si>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</si>
  <si>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</si>
  <si>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</si>
  <si>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</si>
  <si>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</si>
  <si>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</si>
  <si>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</si>
  <si>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</si>
  <si>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</si>
  <si>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</si>
  <si>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</si>
  <si>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</si>
  <si>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</si>
  <si>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</si>
  <si>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</si>
  <si>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</si>
  <si>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</si>
  <si>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</si>
  <si>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</si>
  <si>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</si>
  <si>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</si>
  <si>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</si>
  <si>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</si>
  <si>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</si>
  <si>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</si>
  <si>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</si>
  <si>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</si>
  <si>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</si>
  <si>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</si>
  <si>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</si>
  <si>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</si>
  <si>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</si>
  <si>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</si>
  <si>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</si>
  <si>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</si>
  <si>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</si>
  <si>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</si>
  <si>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</si>
  <si>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</si>
  <si>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</si>
  <si>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</si>
  <si>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</si>
  <si>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</si>
  <si>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</si>
  <si>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</si>
  <si>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</si>
  <si>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</si>
  <si>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</si>
  <si>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</si>
  <si>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</si>
  <si>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</si>
  <si>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</si>
  <si>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</si>
  <si>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</si>
  <si>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</si>
  <si>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</si>
  <si>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</si>
  <si>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</si>
  <si>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</si>
  <si>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</si>
  <si>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</si>
  <si>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</si>
  <si>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</si>
  <si>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</si>
  <si>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</si>
  <si>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</si>
  <si>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</si>
  <si>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</si>
  <si>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</si>
  <si>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</si>
  <si>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</si>
  <si>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</si>
  <si>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</si>
  <si>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</si>
  <si>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</si>
  <si>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</si>
  <si>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</si>
  <si>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</si>
  <si>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</si>
  <si>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</si>
  <si>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</si>
  <si>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</si>
  <si>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</si>
  <si>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</si>
  <si>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</si>
  <si>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</si>
  <si>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</si>
  <si>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</si>
  <si>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</si>
  <si>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</si>
  <si>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</si>
  <si>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</si>
  <si>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</si>
  <si>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</si>
  <si>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</si>
  <si>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</si>
  <si>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</si>
  <si>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</si>
  <si>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</si>
  <si>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</si>
  <si>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</si>
  <si>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</si>
  <si>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</si>
  <si>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</si>
  <si>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</si>
  <si>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</si>
  <si>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</si>
  <si>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</si>
  <si>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</si>
  <si>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</si>
  <si>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</si>
  <si>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</si>
  <si>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</si>
  <si>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</si>
  <si>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</si>
  <si>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</si>
  <si>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</si>
  <si>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</si>
  <si>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</si>
  <si>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</si>
  <si>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</si>
  <si>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</si>
  <si>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</si>
  <si>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</si>
  <si>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</si>
  <si>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</si>
  <si>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</si>
  <si>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</si>
  <si>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</si>
  <si>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</si>
  <si>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</si>
  <si>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</si>
  <si>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</si>
  <si>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</si>
  <si>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</si>
  <si>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</si>
  <si>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</si>
  <si>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</si>
  <si>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</si>
  <si>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</si>
  <si>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</si>
  <si>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</si>
  <si>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</si>
  <si>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</si>
  <si>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</si>
  <si>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</si>
  <si>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</si>
  <si>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</si>
  <si>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</si>
  <si>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</si>
  <si>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</si>
  <si>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</si>
  <si>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</si>
  <si>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</si>
  <si>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</si>
  <si>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</si>
  <si>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</si>
  <si>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</si>
  <si>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</si>
  <si>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</si>
  <si>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</si>
  <si>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</si>
  <si>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</si>
  <si>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</si>
  <si>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</si>
  <si>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</si>
  <si>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</si>
  <si>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</si>
  <si>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</si>
  <si>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</si>
  <si>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</si>
  <si>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</si>
  <si>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</si>
  <si>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</si>
  <si>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</si>
  <si>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</si>
  <si>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</si>
  <si>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</si>
  <si>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</si>
  <si>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</si>
  <si>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</si>
  <si>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</si>
  <si>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</si>
  <si>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</si>
  <si>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</si>
  <si>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</si>
  <si>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</si>
  <si>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</si>
  <si>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</si>
  <si>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</si>
  <si>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</si>
  <si>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</si>
  <si>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</si>
  <si>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</si>
  <si>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</si>
  <si>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</si>
  <si>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</si>
  <si>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</si>
  <si>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</si>
  <si>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</si>
  <si>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</si>
  <si>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</si>
  <si>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</si>
  <si>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</si>
  <si>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</si>
  <si>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</si>
  <si>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</si>
  <si>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</si>
  <si>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</si>
  <si>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</si>
  <si>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</si>
  <si>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</si>
  <si>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</si>
  <si>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</si>
  <si>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</si>
  <si>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</si>
  <si>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</si>
  <si>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</si>
  <si>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</si>
  <si>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</si>
  <si>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</si>
  <si>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</si>
  <si>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</si>
  <si>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</si>
  <si>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</si>
  <si>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</si>
  <si>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</si>
  <si>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</si>
  <si>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</si>
  <si>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</si>
  <si>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</si>
  <si>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</si>
  <si>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</si>
  <si>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</si>
  <si>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</si>
  <si>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</si>
  <si>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</si>
  <si>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</si>
  <si>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</si>
  <si>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</si>
  <si>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</si>
  <si>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</si>
  <si>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</si>
  <si>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</si>
  <si>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</si>
  <si>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</si>
  <si>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</si>
  <si>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</si>
  <si>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</si>
  <si>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</si>
  <si>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</si>
  <si>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</si>
  <si>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</si>
  <si>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</si>
  <si>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</si>
  <si>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</si>
  <si>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</si>
  <si>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</si>
  <si>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</si>
  <si>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</si>
  <si>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</si>
  <si>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</si>
  <si>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</si>
  <si>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</si>
  <si>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</si>
  <si>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</si>
  <si>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</si>
  <si>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</si>
  <si>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</si>
  <si>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</si>
  <si>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</si>
  <si>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</si>
  <si>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</si>
  <si>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</si>
  <si>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</si>
  <si>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</si>
  <si>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</si>
  <si>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</si>
  <si>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</si>
  <si>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</si>
  <si>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</si>
  <si>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</si>
  <si>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</si>
  <si>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</si>
  <si>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</si>
  <si>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</si>
  <si>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</si>
  <si>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</si>
  <si>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</si>
  <si>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</si>
  <si>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</si>
  <si>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</si>
  <si>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</si>
  <si>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</si>
  <si>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</si>
  <si>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</si>
  <si>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</si>
  <si>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</si>
  <si>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</si>
  <si>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</si>
  <si>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</si>
  <si>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</si>
  <si>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</si>
  <si>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</si>
  <si>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</si>
  <si>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</si>
  <si>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</si>
  <si>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</si>
  <si>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</si>
  <si>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</si>
  <si>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</si>
  <si>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</si>
  <si>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</si>
  <si>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</si>
  <si>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</si>
  <si>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</si>
  <si>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</si>
  <si>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</si>
  <si>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</si>
  <si>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</si>
  <si>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</si>
  <si>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</si>
  <si>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</si>
  <si>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</si>
  <si>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</si>
  <si>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</si>
  <si>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</si>
  <si>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</si>
  <si>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</si>
  <si>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</si>
  <si>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</si>
  <si>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</si>
  <si>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</si>
  <si>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</si>
  <si>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</si>
  <si>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</si>
  <si>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</si>
  <si>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</si>
  <si>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</si>
  <si>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</si>
  <si>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</si>
  <si>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</si>
  <si>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</si>
  <si>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</si>
  <si>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</si>
  <si>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</si>
  <si>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</si>
  <si>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</si>
  <si>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</si>
  <si>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</si>
  <si>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</si>
  <si>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</si>
  <si>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</si>
  <si>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</si>
  <si>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</si>
  <si>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</si>
  <si>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</si>
  <si>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</si>
  <si>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</si>
  <si>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</si>
  <si>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</si>
  <si>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</si>
  <si>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</si>
  <si>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</si>
  <si>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</si>
  <si>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</si>
  <si>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</si>
  <si>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</si>
  <si>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</si>
  <si>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</si>
  <si>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</si>
  <si>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</si>
  <si>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</si>
  <si>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</si>
  <si>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</si>
  <si>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</si>
  <si>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</si>
  <si>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</si>
  <si>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</si>
  <si>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</si>
  <si>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</si>
  <si>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</si>
  <si>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</si>
  <si>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</si>
  <si>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</si>
  <si>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</si>
  <si>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</si>
  <si>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</si>
  <si>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</si>
  <si>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</si>
  <si>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</si>
  <si>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</si>
  <si>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</si>
  <si>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</si>
  <si>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</si>
  <si>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</si>
  <si>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</si>
  <si>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</si>
  <si>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</si>
  <si>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</si>
  <si>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</si>
  <si>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</si>
  <si>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</si>
  <si>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</si>
  <si>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</si>
  <si>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</si>
  <si>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</si>
  <si>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</si>
  <si>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</si>
  <si>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</si>
  <si>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</si>
  <si>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</si>
  <si>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</si>
  <si>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</si>
  <si>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</si>
  <si>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</si>
  <si>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</si>
  <si>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</si>
  <si>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</si>
  <si>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</si>
  <si>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</si>
  <si>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</si>
  <si>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</si>
  <si>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</si>
  <si>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</si>
  <si>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</si>
  <si>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</si>
  <si>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</si>
  <si>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</si>
  <si>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</si>
  <si>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</si>
  <si>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</si>
  <si>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</si>
  <si>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</si>
  <si>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</si>
  <si>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</si>
  <si>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</si>
  <si>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</si>
  <si>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</si>
  <si>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</si>
  <si>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</si>
  <si>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</si>
  <si>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</si>
  <si>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</si>
  <si>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</si>
  <si>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</si>
  <si>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</si>
  <si>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</si>
  <si>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</si>
  <si>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</si>
  <si>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</si>
  <si>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</si>
  <si>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</si>
  <si>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</si>
  <si>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</si>
  <si>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</si>
  <si>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</si>
  <si>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</si>
  <si>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</si>
  <si>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</si>
  <si>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</si>
  <si>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</si>
  <si>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</si>
  <si>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</si>
  <si>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</si>
  <si>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</si>
  <si>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</si>
  <si>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</si>
  <si>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</si>
  <si>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</si>
  <si>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</si>
  <si>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</si>
  <si>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</si>
  <si>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</si>
  <si>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</si>
  <si>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</si>
  <si>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</si>
  <si>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</si>
  <si>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</si>
  <si>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</si>
  <si>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</si>
  <si>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</si>
  <si>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</si>
  <si>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</si>
  <si>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</si>
  <si>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</si>
  <si>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</si>
  <si>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</si>
  <si>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</si>
  <si>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</si>
  <si>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</si>
  <si>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</si>
  <si>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</si>
  <si>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</si>
  <si>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</si>
  <si>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</si>
  <si>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</si>
  <si>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</si>
  <si>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</si>
  <si>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</si>
  <si>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</si>
  <si>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</si>
  <si>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</si>
  <si>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</si>
  <si>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</si>
  <si>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</si>
  <si>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</si>
  <si>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</si>
  <si>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</si>
  <si>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</si>
  <si>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</si>
  <si>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</si>
  <si>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</si>
  <si>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</si>
  <si>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</si>
  <si>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</si>
  <si>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</si>
  <si>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</si>
  <si>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</si>
  <si>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</si>
  <si>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</si>
  <si>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</si>
  <si>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</si>
  <si>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</si>
  <si>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</si>
  <si>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</si>
  <si>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</si>
  <si>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</si>
  <si>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</si>
  <si>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</si>
  <si>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</si>
  <si>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</si>
  <si>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</si>
  <si>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</si>
  <si>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</si>
  <si>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</si>
  <si>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</si>
  <si>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</si>
  <si>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</si>
  <si>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</si>
  <si>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</si>
  <si>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</si>
  <si>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</si>
  <si>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</si>
  <si>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</si>
  <si>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</si>
  <si>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</si>
  <si>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</si>
  <si>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</si>
  <si>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</si>
  <si>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</si>
  <si>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</si>
  <si>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</si>
  <si>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</si>
  <si>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</si>
  <si>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</si>
  <si>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</si>
  <si>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</si>
  <si>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</si>
  <si>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</si>
  <si>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</si>
  <si>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</si>
  <si>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</si>
  <si>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</si>
  <si>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</si>
  <si>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</si>
  <si>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</si>
  <si>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</si>
  <si>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</si>
  <si>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</si>
  <si>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</si>
  <si>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</si>
  <si>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</si>
  <si>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</si>
  <si>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</si>
  <si>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</si>
  <si>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</si>
  <si>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</si>
  <si>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</si>
  <si>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</si>
  <si>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</si>
  <si>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</si>
  <si>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</si>
  <si>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</si>
  <si>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</si>
  <si>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</si>
  <si>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</si>
  <si>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</si>
  <si>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</si>
  <si>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</si>
  <si>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</si>
  <si>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</si>
  <si>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</si>
  <si>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</si>
  <si>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</si>
  <si>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</si>
  <si>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</si>
  <si>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</si>
  <si>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</si>
  <si>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</si>
  <si>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</si>
  <si>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</si>
  <si>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</si>
  <si>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</si>
  <si>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</si>
  <si>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</si>
  <si>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</si>
  <si>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</si>
  <si>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</si>
  <si>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</si>
  <si>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</si>
  <si>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</si>
  <si>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</si>
  <si>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</si>
  <si>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</si>
  <si>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</si>
  <si>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</si>
  <si>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</si>
  <si>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</si>
  <si>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</si>
  <si>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</si>
  <si>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</si>
  <si>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</si>
  <si>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</si>
  <si>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</si>
  <si>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</si>
  <si>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</si>
  <si>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</si>
  <si>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</si>
  <si>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</si>
  <si>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</si>
  <si>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</si>
  <si>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</si>
  <si>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</si>
  <si>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</si>
  <si>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</si>
  <si>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</si>
  <si>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</si>
  <si>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</si>
  <si>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</si>
  <si>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</si>
  <si>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</si>
  <si>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</si>
  <si>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</si>
  <si>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</si>
  <si>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</si>
  <si>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</si>
  <si>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</si>
  <si>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</si>
  <si>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</si>
  <si>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</si>
  <si>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</si>
  <si>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</si>
  <si>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</si>
  <si>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</si>
  <si>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</si>
  <si>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</si>
  <si>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</si>
  <si>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</si>
  <si>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</si>
  <si>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</si>
  <si>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</si>
  <si>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</si>
  <si>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</si>
  <si>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</si>
  <si>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</si>
  <si>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</si>
  <si>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</si>
  <si>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</si>
  <si>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</si>
  <si>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</si>
  <si>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</si>
  <si>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</si>
  <si>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</si>
  <si>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</si>
  <si>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</si>
  <si>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</si>
  <si>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</si>
  <si>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</si>
  <si>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</si>
  <si>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</si>
  <si>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</si>
  <si>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</si>
  <si>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</si>
  <si>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</si>
  <si>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</si>
  <si>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</si>
  <si>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</si>
  <si>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</si>
  <si>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</si>
  <si>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</si>
  <si>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</si>
  <si>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</si>
  <si>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</si>
  <si>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</si>
  <si>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</si>
  <si>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</si>
  <si>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</si>
  <si>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</si>
  <si>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</si>
  <si>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</si>
  <si>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</si>
  <si>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</si>
  <si>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</si>
  <si>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</si>
  <si>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</si>
  <si>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</si>
  <si>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</si>
  <si>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</si>
  <si>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</si>
  <si>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</si>
  <si>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</si>
  <si>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</si>
  <si>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</si>
  <si>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</si>
  <si>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</si>
  <si>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</si>
  <si>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</si>
  <si>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</si>
  <si>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</si>
  <si>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</si>
  <si>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</si>
  <si>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</si>
  <si>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</si>
  <si>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</si>
  <si>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</si>
  <si>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</si>
  <si>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</si>
  <si>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</si>
  <si>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</si>
  <si>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</si>
  <si>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</si>
  <si>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</si>
  <si>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</si>
  <si>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</si>
  <si>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</si>
  <si>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</si>
  <si>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</si>
  <si>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</si>
  <si>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</si>
  <si>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</si>
  <si>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</si>
  <si>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</si>
  <si>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</si>
  <si>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</si>
  <si>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</si>
  <si>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</si>
  <si>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</si>
  <si>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</si>
  <si>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</si>
  <si>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</si>
  <si>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</si>
  <si>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</si>
  <si>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</si>
  <si>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</si>
  <si>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</si>
  <si>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</si>
  <si>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</si>
  <si>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</si>
  <si>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</si>
  <si>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</si>
  <si>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</si>
  <si>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</si>
  <si>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</si>
  <si>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</si>
  <si>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</si>
  <si>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</si>
  <si>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</si>
  <si>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</si>
  <si>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</si>
  <si>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</si>
  <si>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</si>
  <si>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</si>
  <si>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</si>
  <si>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</si>
  <si>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</si>
  <si>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</si>
  <si>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</si>
  <si>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</si>
  <si>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</si>
  <si>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</si>
  <si>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</si>
  <si>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</si>
  <si>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</si>
  <si>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</si>
  <si>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</si>
  <si>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</si>
  <si>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</si>
  <si>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</si>
  <si>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</si>
  <si>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</si>
  <si>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</si>
  <si>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</si>
  <si>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</si>
  <si>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</si>
  <si>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</si>
  <si>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</si>
  <si>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</si>
  <si>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</si>
  <si>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</si>
  <si>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</si>
  <si>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</si>
  <si>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</si>
  <si>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</si>
  <si>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</si>
  <si>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</si>
  <si>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</si>
  <si>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</si>
  <si>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</si>
  <si>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</si>
  <si>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</si>
  <si>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</si>
  <si>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</si>
  <si>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</si>
  <si>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</si>
  <si>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</si>
  <si>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</si>
  <si>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</si>
  <si>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</si>
  <si>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</si>
  <si>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</si>
  <si>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</si>
  <si>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</si>
  <si>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</si>
  <si>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</si>
  <si>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</si>
  <si>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</si>
  <si>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</si>
  <si>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</si>
  <si>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</si>
  <si>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</si>
  <si>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</si>
  <si>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</si>
  <si>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</si>
  <si>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</si>
  <si>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</si>
  <si>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</si>
  <si>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</si>
  <si>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</si>
  <si>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</si>
  <si>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</si>
  <si>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</si>
  <si>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</si>
  <si>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</si>
  <si>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</si>
  <si>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</si>
  <si>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</si>
  <si>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</si>
  <si>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</si>
  <si>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</si>
  <si>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</si>
  <si>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</si>
  <si>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</si>
  <si>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</si>
  <si>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</si>
  <si>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</si>
  <si>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</si>
  <si>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</si>
  <si>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</si>
  <si>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</si>
  <si>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</si>
  <si>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</si>
  <si>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</si>
  <si>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</si>
  <si>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</si>
  <si>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</si>
  <si>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</si>
  <si>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</si>
  <si>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</si>
  <si>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</si>
  <si>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</si>
  <si>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</si>
  <si>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</si>
  <si>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</si>
  <si>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</si>
  <si>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</si>
  <si>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</si>
  <si>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</si>
  <si>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</si>
  <si>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</si>
  <si>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</si>
  <si>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</si>
  <si>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</si>
  <si>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</si>
  <si>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</si>
  <si>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</si>
  <si>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</si>
  <si>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</si>
  <si>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</si>
  <si>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</si>
  <si>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</si>
  <si>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</si>
  <si>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</si>
  <si>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</si>
  <si>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</si>
  <si>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</si>
  <si>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</si>
  <si>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</si>
  <si>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</si>
  <si>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</si>
  <si>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</si>
  <si>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</si>
  <si>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</si>
  <si>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</si>
  <si>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</si>
  <si>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</si>
  <si>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</si>
  <si>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</si>
  <si>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</si>
  <si>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</si>
  <si>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</si>
  <si>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</si>
  <si>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</si>
  <si>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</si>
  <si>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</si>
  <si>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</si>
  <si>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</si>
  <si>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</si>
  <si>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</si>
  <si>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</si>
  <si>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</si>
  <si>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</si>
  <si>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</si>
  <si>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</si>
  <si>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</si>
  <si>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</si>
  <si>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</si>
  <si>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</si>
  <si>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</si>
  <si>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</si>
  <si>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</si>
  <si>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</si>
  <si>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</si>
  <si>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</si>
  <si>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</si>
  <si>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</si>
  <si>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</si>
  <si>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</si>
  <si>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</si>
  <si>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</si>
  <si>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</si>
  <si>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</si>
  <si>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</si>
  <si>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</si>
  <si>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</si>
  <si>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</si>
  <si>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</si>
  <si>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</si>
  <si>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</si>
  <si>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</si>
  <si>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</si>
  <si>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</si>
  <si>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</si>
  <si>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</si>
  <si>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</si>
  <si>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</si>
  <si>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</si>
  <si>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</si>
  <si>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</si>
  <si>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</si>
  <si>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</si>
  <si>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</si>
  <si>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</si>
  <si>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</si>
  <si>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</si>
  <si>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</si>
  <si>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</si>
  <si>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</si>
  <si>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</si>
  <si>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</si>
  <si>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</si>
  <si>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</si>
  <si>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</si>
  <si>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</si>
  <si>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</si>
  <si>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</si>
  <si>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</si>
  <si>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</si>
  <si>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</si>
  <si>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</si>
  <si>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</si>
  <si>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</si>
  <si>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</si>
  <si>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</si>
  <si>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</si>
  <si>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</si>
  <si>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</si>
  <si>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</si>
  <si>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</si>
  <si>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</si>
  <si>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</si>
  <si>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</si>
  <si>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</si>
  <si>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</si>
  <si>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</si>
  <si>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</si>
  <si>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</si>
  <si>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</si>
  <si>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</si>
  <si>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</si>
  <si>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</si>
  <si>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</si>
  <si>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</si>
  <si>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</si>
  <si>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</si>
  <si>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</si>
  <si>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</si>
  <si>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</si>
  <si>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</si>
  <si>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</si>
  <si>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</si>
  <si>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</si>
  <si>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</si>
  <si>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</si>
  <si>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</si>
  <si>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</si>
  <si>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</si>
  <si>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</si>
  <si>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</si>
  <si>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</si>
  <si>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</si>
  <si>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</si>
  <si>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</si>
  <si>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</si>
  <si>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</si>
  <si>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</si>
  <si>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</si>
  <si>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</si>
  <si>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</si>
  <si>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</si>
  <si>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</si>
  <si>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</si>
  <si>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</si>
  <si>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</si>
  <si>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</si>
  <si>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</si>
  <si>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</si>
  <si>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</si>
  <si>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</si>
  <si>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</si>
  <si>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</si>
  <si>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</si>
  <si>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</si>
  <si>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</si>
  <si>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</si>
  <si>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</si>
  <si>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</si>
  <si>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</si>
  <si>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</si>
  <si>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</si>
  <si>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</si>
  <si>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</si>
  <si>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</si>
  <si>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</si>
  <si>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</si>
  <si>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</si>
  <si>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</si>
  <si>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</si>
  <si>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</si>
  <si>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</si>
  <si>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</si>
  <si>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</si>
  <si>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</si>
  <si>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</si>
  <si>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</si>
  <si>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</si>
  <si>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</si>
  <si>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</si>
  <si>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</si>
  <si>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</si>
  <si>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</si>
  <si>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</si>
  <si>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</si>
  <si>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</si>
  <si>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</si>
  <si>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</si>
  <si>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</si>
  <si>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</si>
  <si>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</si>
  <si>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</si>
  <si>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</si>
  <si>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</si>
  <si>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</si>
  <si>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</si>
  <si>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</si>
  <si>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</si>
  <si>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</si>
  <si>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</si>
  <si>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</si>
  <si>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</si>
  <si>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</si>
  <si>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</si>
  <si>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</si>
  <si>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</si>
  <si>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</si>
  <si>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</si>
  <si>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</si>
  <si>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</si>
  <si>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</si>
  <si>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</si>
  <si>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</si>
  <si>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</si>
  <si>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</si>
  <si>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</si>
  <si>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</si>
  <si>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</si>
  <si>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</si>
  <si>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</si>
  <si>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</si>
  <si>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</si>
  <si>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</si>
  <si>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</si>
  <si>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</si>
  <si>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</si>
  <si>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</si>
  <si>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</si>
  <si>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</si>
  <si>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</si>
  <si>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</si>
  <si>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</si>
  <si>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</si>
  <si>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</si>
  <si>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</si>
  <si>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</si>
  <si>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</si>
  <si>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</si>
  <si>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</si>
  <si>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</si>
  <si>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</si>
  <si>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</si>
  <si>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</si>
  <si>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</si>
  <si>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</si>
  <si>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</si>
  <si>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</si>
  <si>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</si>
  <si>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</si>
  <si>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</si>
  <si>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</si>
  <si>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</si>
  <si>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</si>
  <si>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</si>
  <si>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</si>
  <si>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</si>
  <si>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</si>
  <si>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</si>
  <si>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</si>
  <si>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</si>
  <si>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</si>
  <si>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</si>
  <si>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</si>
  <si>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</si>
  <si>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</si>
  <si>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</si>
  <si>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</si>
  <si>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</si>
  <si>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</si>
  <si>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</si>
  <si>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</si>
  <si>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</si>
  <si>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</si>
  <si>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</si>
  <si>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</si>
  <si>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</si>
  <si>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</si>
  <si>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</si>
  <si>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</si>
  <si>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</si>
  <si>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</si>
  <si>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</si>
  <si>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</si>
  <si>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</si>
  <si>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</si>
  <si>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</si>
  <si>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</si>
  <si>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</si>
  <si>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</si>
  <si>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</si>
  <si>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</si>
  <si>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</si>
  <si>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</si>
  <si>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</si>
  <si>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</si>
  <si>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</si>
  <si>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</si>
  <si>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</si>
  <si>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</si>
  <si>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</si>
  <si>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</si>
  <si>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</si>
  <si>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</si>
  <si>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</si>
  <si>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</si>
  <si>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</si>
  <si>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</si>
  <si>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</si>
  <si>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</si>
  <si>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</si>
  <si>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</si>
  <si>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</si>
  <si>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</si>
  <si>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</si>
  <si>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</si>
  <si>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</si>
  <si>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</si>
  <si>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</si>
  <si>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</si>
  <si>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</si>
  <si>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</si>
  <si>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</si>
  <si>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</si>
  <si>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</si>
  <si>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</si>
  <si>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</si>
  <si>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</si>
  <si>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</si>
  <si>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</si>
  <si>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</si>
  <si>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</si>
  <si>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</si>
  <si>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</si>
  <si>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</si>
  <si>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</si>
  <si>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</si>
  <si>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</si>
  <si>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</si>
  <si>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</si>
  <si>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</si>
  <si>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</si>
  <si>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</si>
  <si>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</si>
  <si>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</si>
  <si>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</si>
  <si>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</si>
  <si>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</si>
  <si>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</si>
  <si>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</si>
  <si>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</si>
  <si>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</si>
  <si>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</si>
  <si>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</si>
  <si>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</si>
  <si>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</si>
  <si>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</si>
  <si>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</si>
  <si>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</si>
  <si>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</si>
  <si>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</si>
  <si>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</si>
  <si>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</si>
  <si>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</si>
  <si>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</si>
  <si>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</si>
  <si>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</si>
  <si>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</si>
  <si>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</si>
  <si>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</si>
  <si>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</si>
  <si>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</si>
  <si>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</si>
  <si>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</si>
  <si>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</si>
  <si>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</si>
  <si>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</si>
  <si>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</si>
  <si>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</si>
  <si>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</si>
  <si>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</si>
  <si>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</si>
  <si>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</si>
  <si>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</si>
  <si>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</si>
  <si>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</si>
  <si>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</si>
  <si>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</si>
  <si>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</si>
  <si>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</si>
  <si>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</si>
  <si>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</si>
  <si>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</si>
  <si>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</si>
  <si>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</si>
  <si>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</si>
  <si>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</si>
  <si>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</si>
  <si>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</si>
  <si>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</si>
  <si>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</si>
  <si>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</si>
  <si>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</si>
  <si>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</si>
  <si>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</si>
  <si>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</si>
  <si>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</si>
  <si>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</si>
  <si>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</si>
  <si>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</si>
  <si>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</si>
  <si>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</si>
  <si>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</si>
  <si>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</si>
  <si>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</si>
  <si>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</si>
  <si>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</si>
  <si>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</si>
  <si>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</si>
  <si>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</si>
  <si>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</si>
  <si>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</si>
  <si>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</si>
  <si>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</si>
  <si>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</si>
  <si>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</si>
  <si>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</si>
  <si>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</si>
  <si>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</si>
  <si>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</si>
  <si>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</si>
  <si>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</si>
  <si>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</si>
  <si>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</si>
  <si>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</si>
  <si>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</si>
  <si>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</si>
  <si>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</si>
  <si>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</si>
  <si>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</si>
  <si>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</si>
  <si>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</si>
  <si>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</si>
  <si>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</si>
  <si>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</si>
  <si>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</si>
  <si>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</si>
  <si>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</si>
  <si>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</si>
  <si>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</si>
  <si>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</si>
  <si>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</si>
  <si>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</si>
  <si>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</si>
  <si>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</si>
  <si>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</si>
  <si>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</si>
  <si>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</si>
  <si>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</si>
  <si>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</si>
  <si>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</si>
  <si>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</si>
  <si>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</si>
  <si>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</si>
  <si>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</si>
  <si>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</si>
  <si>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</si>
  <si>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</si>
  <si>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</si>
  <si>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</si>
  <si>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</si>
  <si>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</si>
  <si>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</si>
  <si>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</si>
  <si>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</si>
  <si>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</si>
  <si>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</si>
  <si>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</si>
  <si>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</si>
  <si>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</si>
  <si>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</si>
  <si>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</si>
  <si>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</si>
  <si>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</si>
  <si>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</si>
  <si>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</si>
  <si>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</si>
  <si>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</si>
  <si>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</si>
  <si>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</si>
  <si>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</si>
  <si>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</si>
  <si>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</si>
  <si>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</si>
  <si>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</si>
  <si>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</si>
  <si>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</si>
  <si>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</si>
  <si>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</si>
  <si>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</si>
  <si>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</si>
  <si>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</si>
  <si>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</si>
  <si>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</si>
  <si>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</si>
  <si>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</si>
  <si>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</si>
  <si>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</si>
  <si>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</si>
  <si>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</si>
  <si>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</si>
  <si>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</si>
  <si>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</si>
  <si>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</si>
  <si>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</si>
  <si>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</si>
  <si>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</si>
  <si>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</si>
  <si>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</si>
  <si>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</si>
  <si>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</si>
  <si>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</si>
  <si>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</si>
  <si>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</si>
  <si>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</si>
  <si>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</si>
  <si>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</si>
  <si>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</si>
  <si>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</si>
  <si>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</si>
  <si>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</si>
  <si>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</si>
  <si>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</si>
  <si>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</si>
  <si>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</si>
  <si>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</si>
  <si>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</si>
  <si>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</si>
  <si>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</si>
  <si>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</si>
  <si>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</si>
  <si>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</si>
  <si>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</si>
  <si>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</si>
  <si>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</si>
  <si>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</si>
  <si>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</si>
  <si>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</si>
  <si>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</si>
  <si>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</si>
  <si>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</si>
  <si>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</si>
  <si>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</si>
  <si>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</si>
  <si>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</si>
  <si>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</si>
  <si>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</si>
  <si>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</si>
  <si>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</si>
  <si>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</si>
  <si>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</si>
  <si>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</si>
  <si>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</si>
  <si>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</si>
  <si>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</si>
  <si>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</si>
  <si>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</si>
  <si>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</si>
  <si>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</si>
  <si>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</si>
  <si>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</si>
  <si>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</si>
  <si>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</si>
  <si>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</si>
  <si>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</si>
  <si>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</si>
  <si>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</si>
  <si>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</si>
  <si>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</si>
  <si>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</si>
  <si>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</si>
  <si>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</si>
  <si>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</si>
  <si>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</si>
  <si>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</si>
  <si>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</si>
  <si>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</si>
  <si>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</si>
  <si>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</si>
  <si>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</si>
  <si>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</si>
  <si>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</si>
  <si>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</si>
  <si>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</si>
  <si>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</si>
  <si>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</si>
  <si>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</si>
  <si>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</si>
  <si>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</si>
  <si>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</si>
  <si>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</si>
  <si>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</si>
  <si>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</si>
  <si>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</si>
  <si>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</si>
  <si>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</si>
  <si>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</si>
  <si>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</si>
  <si>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</si>
  <si>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</si>
  <si>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</si>
  <si>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</si>
  <si>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</si>
  <si>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</si>
  <si>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</si>
  <si>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</si>
  <si>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</si>
  <si>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</si>
  <si>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</si>
  <si>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</si>
  <si>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</si>
  <si>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</si>
  <si>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</si>
  <si>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</si>
  <si>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</si>
  <si>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</si>
  <si>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</si>
  <si>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</si>
  <si>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</si>
  <si>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</si>
  <si>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</si>
  <si>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</si>
  <si>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</si>
  <si>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</si>
  <si>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</si>
  <si>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</si>
  <si>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</si>
  <si>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</si>
  <si>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</si>
  <si>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</si>
  <si>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</si>
  <si>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</si>
  <si>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</si>
  <si>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</si>
  <si>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</si>
  <si>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</si>
  <si>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</si>
  <si>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</si>
  <si>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</si>
  <si>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</si>
  <si>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</si>
  <si>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</si>
  <si>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</si>
  <si>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</si>
  <si>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</si>
  <si>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</si>
  <si>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</si>
  <si>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</si>
  <si>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</si>
  <si>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</si>
  <si>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</si>
  <si>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</si>
  <si>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</si>
  <si>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</si>
  <si>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</si>
  <si>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</si>
  <si>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</si>
  <si>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</si>
  <si>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</si>
  <si>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</si>
  <si>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</si>
  <si>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</si>
  <si>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</si>
  <si>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</si>
  <si>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</si>
  <si>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</si>
  <si>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</si>
  <si>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</si>
  <si>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</si>
  <si>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</si>
  <si>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</si>
  <si>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</si>
  <si>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</si>
  <si>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</si>
  <si>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</si>
  <si>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</si>
  <si>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</si>
  <si>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</si>
  <si>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</si>
  <si>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</si>
  <si>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</si>
  <si>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</si>
  <si>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</si>
  <si>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</si>
  <si>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</si>
  <si>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</si>
  <si>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</si>
  <si>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</si>
  <si>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</si>
  <si>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</si>
  <si>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</si>
  <si>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</si>
  <si>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</si>
  <si>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</si>
  <si>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</si>
  <si>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</si>
  <si>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</si>
  <si>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</si>
  <si>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</si>
  <si>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</si>
  <si>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</si>
  <si>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</si>
  <si>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</si>
  <si>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</si>
  <si>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</si>
  <si>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</si>
  <si>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</si>
  <si>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</si>
  <si>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</si>
  <si>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</si>
  <si>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</si>
  <si>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</si>
  <si>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</si>
  <si>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</si>
  <si>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</si>
  <si>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</si>
  <si>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</si>
  <si>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</si>
  <si>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</si>
  <si>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</si>
  <si>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</si>
  <si>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</si>
  <si>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</si>
  <si>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</si>
  <si>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</si>
  <si>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</si>
  <si>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</si>
  <si>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</si>
  <si>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</si>
  <si>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</si>
  <si>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</si>
  <si>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</si>
  <si>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</si>
  <si>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</si>
  <si>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</si>
  <si>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</si>
  <si>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</si>
  <si>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</si>
  <si>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</si>
  <si>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</si>
  <si>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</si>
  <si>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</si>
  <si>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</si>
  <si>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</si>
  <si>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</si>
  <si>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</si>
  <si>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</si>
  <si>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</si>
  <si>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</si>
  <si>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</si>
  <si>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</si>
  <si>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</si>
  <si>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</si>
  <si>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</si>
  <si>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</si>
  <si>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</si>
  <si>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</si>
  <si>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</si>
  <si>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</si>
  <si>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</si>
  <si>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</si>
  <si>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</si>
  <si>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</si>
  <si>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</si>
  <si>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</si>
  <si>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</si>
  <si>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</si>
  <si>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</si>
  <si>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</si>
  <si>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</si>
  <si>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</si>
  <si>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</si>
  <si>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</si>
  <si>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</si>
  <si>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</si>
  <si>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</si>
  <si>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</si>
  <si>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</si>
  <si>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</si>
  <si>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</si>
  <si>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</si>
  <si>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</si>
  <si>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</si>
  <si>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</si>
  <si>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</si>
  <si>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</si>
  <si>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</si>
  <si>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</si>
  <si>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</si>
  <si>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</si>
  <si>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</si>
  <si>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</si>
  <si>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</si>
  <si>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</si>
  <si>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</si>
  <si>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</si>
  <si>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</si>
  <si>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</si>
  <si>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</si>
  <si>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</si>
  <si>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</si>
  <si>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</si>
  <si>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</si>
  <si>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</si>
  <si>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</si>
  <si>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</si>
  <si>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</si>
  <si>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</si>
  <si>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</si>
  <si>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</si>
  <si>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</si>
  <si>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</si>
  <si>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</si>
  <si>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</si>
  <si>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</si>
  <si>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</si>
  <si>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</si>
  <si>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</si>
  <si>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</si>
  <si>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</si>
  <si>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</si>
  <si>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</si>
  <si>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</si>
  <si>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</si>
  <si>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</si>
  <si>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</si>
  <si>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</si>
  <si>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</si>
  <si>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</si>
  <si>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</si>
  <si>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</si>
  <si>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</si>
  <si>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</si>
  <si>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</si>
  <si>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</si>
  <si>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</si>
  <si>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</si>
  <si>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</si>
  <si>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</si>
  <si>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</si>
  <si>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</si>
  <si>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</si>
  <si>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</si>
  <si>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</si>
  <si>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</si>
  <si>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</si>
  <si>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</si>
  <si>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</si>
  <si>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</si>
  <si>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</si>
  <si>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</si>
  <si>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</si>
  <si>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</si>
  <si>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</si>
  <si>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</si>
  <si>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</si>
  <si>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</si>
  <si>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</si>
  <si>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</si>
  <si>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</si>
  <si>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</si>
  <si>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</si>
  <si>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</si>
  <si>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</si>
  <si>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</si>
  <si>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</si>
  <si>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</si>
  <si>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</si>
  <si>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</si>
  <si>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</si>
  <si>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</si>
  <si>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</si>
  <si>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</si>
  <si>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</si>
  <si>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</si>
  <si>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</si>
  <si>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</si>
  <si>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</si>
  <si>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</si>
  <si>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</si>
  <si>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</si>
  <si>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</si>
  <si>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</si>
  <si>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</si>
  <si>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</si>
  <si>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</si>
  <si>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</si>
  <si>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</si>
  <si>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</si>
  <si>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</si>
  <si>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</si>
  <si>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</si>
  <si>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</si>
  <si>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</si>
  <si>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</si>
  <si>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</si>
  <si>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</si>
  <si>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</si>
  <si>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</si>
  <si>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</si>
  <si>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</si>
  <si>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</si>
  <si>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</si>
  <si>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</si>
  <si>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</si>
  <si>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</si>
  <si>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</si>
  <si>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</si>
  <si>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</si>
  <si>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</si>
  <si>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</si>
  <si>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</si>
  <si>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</si>
  <si>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</si>
  <si>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</si>
  <si>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</si>
  <si>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</si>
  <si>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</si>
  <si>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</si>
  <si>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</si>
  <si>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</si>
  <si>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</si>
  <si>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</si>
  <si>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</si>
  <si>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</si>
  <si>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</si>
  <si>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</si>
  <si>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</si>
  <si>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</si>
  <si>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</si>
  <si>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</si>
  <si>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</si>
  <si>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</si>
  <si>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</si>
  <si>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</si>
  <si>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</si>
  <si>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</si>
  <si>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</si>
  <si>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</si>
  <si>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</si>
  <si>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</si>
  <si>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</si>
  <si>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</si>
  <si>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</si>
  <si>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</si>
  <si>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</si>
  <si>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</si>
  <si>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</si>
  <si>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</si>
  <si>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</si>
  <si>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</si>
  <si>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</si>
  <si>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</si>
  <si>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</si>
  <si>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</si>
  <si>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</si>
  <si>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</si>
  <si>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</si>
  <si>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</si>
  <si>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</si>
  <si>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</si>
  <si>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</si>
  <si>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</si>
  <si>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</si>
  <si>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</si>
  <si>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</si>
  <si>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</si>
  <si>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</si>
  <si>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</si>
  <si>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</si>
  <si>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</si>
  <si>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</si>
  <si>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</si>
  <si>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</si>
  <si>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</si>
  <si>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</si>
  <si>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</si>
  <si>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</si>
  <si>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</si>
  <si>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</si>
  <si>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</si>
  <si>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</si>
  <si>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</si>
  <si>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</si>
  <si>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</si>
  <si>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</si>
  <si>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</si>
  <si>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</si>
  <si>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</si>
  <si>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</si>
  <si>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</si>
  <si>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</si>
  <si>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</si>
  <si>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</si>
  <si>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</si>
  <si>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</si>
  <si>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</si>
  <si>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</si>
  <si>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</si>
  <si>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</si>
  <si>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</si>
  <si>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</si>
  <si>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</si>
  <si>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</si>
  <si>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</si>
  <si>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</si>
  <si>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</si>
  <si>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</si>
  <si>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</si>
  <si>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</si>
  <si>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</si>
  <si>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</si>
  <si>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</si>
  <si>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</si>
  <si>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</si>
  <si>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</si>
  <si>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</si>
  <si>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</si>
  <si>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</si>
  <si>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</si>
  <si>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</si>
  <si>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</si>
  <si>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</si>
  <si>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</si>
  <si>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</si>
  <si>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</si>
  <si>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</si>
  <si>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</si>
  <si>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</si>
  <si>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</si>
  <si>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</si>
  <si>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</si>
  <si>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</si>
  <si>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</si>
  <si>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</si>
  <si>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</si>
  <si>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</si>
  <si>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</si>
  <si>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</si>
  <si>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</si>
  <si>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</si>
  <si>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</si>
  <si>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</si>
  <si>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</si>
  <si>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</si>
  <si>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</si>
  <si>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</si>
  <si>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</si>
  <si>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</si>
  <si>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</si>
  <si>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</si>
  <si>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</si>
  <si>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</si>
  <si>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</si>
  <si>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</si>
  <si>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</si>
  <si>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</si>
  <si>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</si>
  <si>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</si>
  <si>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</si>
  <si>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</si>
  <si>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</si>
  <si>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</si>
  <si>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</si>
  <si>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</si>
  <si>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</si>
  <si>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</si>
  <si>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</si>
  <si>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</si>
  <si>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</si>
  <si>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</si>
  <si>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</si>
  <si>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</si>
  <si>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</si>
  <si>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</si>
  <si>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</si>
  <si>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</si>
  <si>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</si>
  <si>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</si>
  <si>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</si>
  <si>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</si>
  <si>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</si>
  <si>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</si>
  <si>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</si>
  <si>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</si>
  <si>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</si>
  <si>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</si>
  <si>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</si>
  <si>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</si>
  <si>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</si>
  <si>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</si>
  <si>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</si>
  <si>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</si>
  <si>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</si>
  <si>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</si>
  <si>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</si>
  <si>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</si>
  <si>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</si>
  <si>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</si>
  <si>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</si>
  <si>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</si>
  <si>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</si>
  <si>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</si>
  <si>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</si>
  <si>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</si>
  <si>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</si>
  <si>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</si>
  <si>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</si>
  <si>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</si>
  <si>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</si>
  <si>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</si>
  <si>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</si>
  <si>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</si>
  <si>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</si>
  <si>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</si>
  <si>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</si>
  <si>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</si>
  <si>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</si>
  <si>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</si>
  <si>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</si>
  <si>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</si>
  <si>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</si>
  <si>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</si>
  <si>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</si>
  <si>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</si>
  <si>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</si>
  <si>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</si>
  <si>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</si>
  <si>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</si>
  <si>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</si>
  <si>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</si>
  <si>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</si>
  <si>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</si>
  <si>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</si>
  <si>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</si>
  <si>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</si>
  <si>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</si>
  <si>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</si>
  <si>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</si>
  <si>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</si>
  <si>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</si>
  <si>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</si>
  <si>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</si>
  <si>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</si>
  <si>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</si>
  <si>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</si>
  <si>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</si>
  <si>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</si>
  <si>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</si>
  <si>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</si>
  <si>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</si>
  <si>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</si>
  <si>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</si>
  <si>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</si>
  <si>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</si>
  <si>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</si>
  <si>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</si>
  <si>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</si>
  <si>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</si>
  <si>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</si>
  <si>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</si>
  <si>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</si>
  <si>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</si>
  <si>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</si>
  <si>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</si>
  <si>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</si>
  <si>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</si>
  <si>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</si>
  <si>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</si>
  <si>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</si>
  <si>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</si>
  <si>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</si>
  <si>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</si>
  <si>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</si>
  <si>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</si>
  <si>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</si>
  <si>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</si>
  <si>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</si>
  <si>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</si>
  <si>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</si>
  <si>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</si>
  <si>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</si>
  <si>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</si>
  <si>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</si>
  <si>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</si>
  <si>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</si>
  <si>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</si>
  <si>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</si>
  <si>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</si>
  <si>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</si>
  <si>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</si>
  <si>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</si>
  <si>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</si>
  <si>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</si>
  <si>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</si>
  <si>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</si>
  <si>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</si>
  <si>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</si>
  <si>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</si>
  <si>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</si>
  <si>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</si>
  <si>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</si>
  <si>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</si>
  <si>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</si>
  <si>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</si>
  <si>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</si>
  <si>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</si>
  <si>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</si>
  <si>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</si>
  <si>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</si>
  <si>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</si>
  <si>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</si>
  <si>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</si>
  <si>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</si>
  <si>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</si>
  <si>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</si>
  <si>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</si>
  <si>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</si>
  <si>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</si>
  <si>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</si>
  <si>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</si>
  <si>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</si>
  <si>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</si>
  <si>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</si>
  <si>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</si>
  <si>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</si>
  <si>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</si>
  <si>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</si>
  <si>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</si>
  <si>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</si>
  <si>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</si>
  <si>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</si>
  <si>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</si>
  <si>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</si>
  <si>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</si>
  <si>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</si>
  <si>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</si>
  <si>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</si>
  <si>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</si>
  <si>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</si>
  <si>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</si>
  <si>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</si>
  <si>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</si>
  <si>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</si>
  <si>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</si>
  <si>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</si>
  <si>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</si>
  <si>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</si>
  <si>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</si>
  <si>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</si>
  <si>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</si>
  <si>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</si>
  <si>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</si>
  <si>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</si>
  <si>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</si>
  <si>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</si>
  <si>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</si>
  <si>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</si>
  <si>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</si>
  <si>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</si>
  <si>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</si>
  <si>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</si>
  <si>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</si>
  <si>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</si>
  <si>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</si>
  <si>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</si>
  <si>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</si>
  <si>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</si>
  <si>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</si>
  <si>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</si>
  <si>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</si>
  <si>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</si>
  <si>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</si>
  <si>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</si>
  <si>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</si>
  <si>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</si>
  <si>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</si>
  <si>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</si>
  <si>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</si>
  <si>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</si>
  <si>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</si>
  <si>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</si>
  <si>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</si>
  <si>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</si>
  <si>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</si>
  <si>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</si>
  <si>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</si>
  <si>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</si>
  <si>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</si>
  <si>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</si>
  <si>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</si>
  <si>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</si>
  <si>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</si>
  <si>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</si>
  <si>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</si>
  <si>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</si>
  <si>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</si>
  <si>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</si>
  <si>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</si>
  <si>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</si>
  <si>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</si>
  <si>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</si>
  <si>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</si>
  <si>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</si>
  <si>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</si>
  <si>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</si>
  <si>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</si>
  <si>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</si>
  <si>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</si>
  <si>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</si>
  <si>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</si>
  <si>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</si>
  <si>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</si>
  <si>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</si>
  <si>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</si>
  <si>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</si>
  <si>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</si>
  <si>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</si>
  <si>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</si>
  <si>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</si>
  <si>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</si>
  <si>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</si>
  <si>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</si>
  <si>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</si>
  <si>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</si>
  <si>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</si>
  <si>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</si>
  <si>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</si>
  <si>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</si>
  <si>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</si>
  <si>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</si>
  <si>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</si>
  <si>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</si>
  <si>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</si>
  <si>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</si>
  <si>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</si>
  <si>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</si>
  <si>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</si>
  <si>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</si>
  <si>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</si>
  <si>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</si>
  <si>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</si>
  <si>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</si>
  <si>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</si>
  <si>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</si>
  <si>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</si>
  <si>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</si>
  <si>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</si>
  <si>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</si>
  <si>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</si>
  <si>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</si>
  <si>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</si>
  <si>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</si>
  <si>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</si>
  <si>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</si>
  <si>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</si>
  <si>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</si>
  <si>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</si>
  <si>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</si>
  <si>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</si>
  <si>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</si>
  <si>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</si>
  <si>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</si>
  <si>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</si>
  <si>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</si>
  <si>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</si>
  <si>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</si>
  <si>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</si>
  <si>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</si>
  <si>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</si>
  <si>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</si>
  <si>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</si>
  <si>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</si>
  <si>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</si>
  <si>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</si>
  <si>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</si>
  <si>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</si>
  <si>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</si>
  <si>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</si>
  <si>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</si>
  <si>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</si>
  <si>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</si>
  <si>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</si>
  <si>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</si>
  <si>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</si>
  <si>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</si>
  <si>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</si>
  <si>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</si>
  <si>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</si>
  <si>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</si>
  <si>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</si>
  <si>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</si>
  <si>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</si>
  <si>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</si>
  <si>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</si>
  <si>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</si>
  <si>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</si>
  <si>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</si>
  <si>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</si>
  <si>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</si>
  <si>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</si>
  <si>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</si>
  <si>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</si>
  <si>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</si>
  <si>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</si>
  <si>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</si>
  <si>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</si>
  <si>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</si>
  <si>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</si>
  <si>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</si>
  <si>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</si>
  <si>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</si>
  <si>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</si>
  <si>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</si>
  <si>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</si>
  <si>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</si>
  <si>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</si>
  <si>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</si>
  <si>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</si>
  <si>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</si>
  <si>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</si>
  <si>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</si>
  <si>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</si>
  <si>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</si>
  <si>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</si>
  <si>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</si>
  <si>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</si>
  <si>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</si>
  <si>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</si>
  <si>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</si>
  <si>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</si>
  <si>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</si>
  <si>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</si>
  <si>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</si>
  <si>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</si>
  <si>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</si>
  <si>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</si>
  <si>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</si>
  <si>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</si>
  <si>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</si>
  <si>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</si>
  <si>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</si>
  <si>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</si>
  <si>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</si>
  <si>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</si>
  <si>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</si>
  <si>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</si>
  <si>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</si>
  <si>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</si>
  <si>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</si>
  <si>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</si>
  <si>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</si>
  <si>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</si>
  <si>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</si>
  <si>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</si>
  <si>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</si>
  <si>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</si>
  <si>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</si>
  <si>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</si>
  <si>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</si>
  <si>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</si>
  <si>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</si>
  <si>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</si>
  <si>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</si>
  <si>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</si>
  <si>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</si>
  <si>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</si>
  <si>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</si>
  <si>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</si>
  <si>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</si>
  <si>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</si>
  <si>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</si>
  <si>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</si>
  <si>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</si>
  <si>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</si>
  <si>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</si>
  <si>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</si>
  <si>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</si>
  <si>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</si>
  <si>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</si>
  <si>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</si>
  <si>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</si>
  <si>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</si>
  <si>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</si>
  <si>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</si>
  <si>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</si>
  <si>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</si>
  <si>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</si>
  <si>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</si>
  <si>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</si>
  <si>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</si>
  <si>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</si>
  <si>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</si>
  <si>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</si>
  <si>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</si>
  <si>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</si>
  <si>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</si>
  <si>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</si>
  <si>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</si>
  <si>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</si>
  <si>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</si>
  <si>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</si>
  <si>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</si>
  <si>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</si>
  <si>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</si>
  <si>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</si>
  <si>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</si>
  <si>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</si>
  <si>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</si>
  <si>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</si>
  <si>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</si>
  <si>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</si>
  <si>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</si>
  <si>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</si>
  <si>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</si>
  <si>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</si>
  <si>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</si>
  <si>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</si>
  <si>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</si>
  <si>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</si>
  <si>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</si>
  <si>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</si>
  <si>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</si>
  <si>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</si>
  <si>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</si>
  <si>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</si>
  <si>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</si>
  <si>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</si>
  <si>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</si>
  <si>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</si>
  <si>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</si>
  <si>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</si>
  <si>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</si>
  <si>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</si>
  <si>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</si>
  <si>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</si>
  <si>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</si>
  <si>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</si>
  <si>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</si>
  <si>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</si>
  <si>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</si>
  <si>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</si>
  <si>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</si>
  <si>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</si>
  <si>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</si>
  <si>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</si>
  <si>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</si>
  <si>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</si>
  <si>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</si>
  <si>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</si>
  <si>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</si>
  <si>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</si>
  <si>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</si>
  <si>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</si>
  <si>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</si>
  <si>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</si>
  <si>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</si>
  <si>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</si>
  <si>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</si>
  <si>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</si>
  <si>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</si>
  <si>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</si>
  <si>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</si>
  <si>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</si>
  <si>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</si>
  <si>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</si>
  <si>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</si>
  <si>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</si>
  <si>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</si>
  <si>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</si>
  <si>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</si>
  <si>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</si>
  <si>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</si>
  <si>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</si>
  <si>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</si>
  <si>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</si>
  <si>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</si>
  <si>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</si>
  <si>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</si>
  <si>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</si>
  <si>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</si>
  <si>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</si>
  <si>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</si>
  <si>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</si>
  <si>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</si>
  <si>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</si>
  <si>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</si>
  <si>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</si>
  <si>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</si>
  <si>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</si>
  <si>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</si>
  <si>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</si>
  <si>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</si>
  <si>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</si>
  <si>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</si>
  <si>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</si>
  <si>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</si>
  <si>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</si>
  <si>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</si>
  <si>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</si>
  <si>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</si>
  <si>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</si>
  <si>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</si>
  <si>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</si>
  <si>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</si>
  <si>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</si>
  <si>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</si>
  <si>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</si>
  <si>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</si>
  <si>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</si>
  <si>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</si>
  <si>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</si>
  <si>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</si>
  <si>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</si>
  <si>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</si>
  <si>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</si>
  <si>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</si>
  <si>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</si>
  <si>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</si>
  <si>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</si>
  <si>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</si>
  <si>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</si>
  <si>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</si>
  <si>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</si>
  <si>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</si>
  <si>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</si>
  <si>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</si>
  <si>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</si>
  <si>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</si>
  <si>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</si>
  <si>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</si>
  <si>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</si>
  <si>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</si>
  <si>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</si>
  <si>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</si>
  <si>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</si>
  <si>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</si>
  <si>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</si>
  <si>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</si>
  <si>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</si>
  <si>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</si>
  <si>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</si>
  <si>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</si>
  <si>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</si>
  <si>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</si>
  <si>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</si>
  <si>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</si>
  <si>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</si>
  <si>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</si>
  <si>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</si>
  <si>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</si>
  <si>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</si>
  <si>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</si>
  <si>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</si>
  <si>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</si>
  <si>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</si>
  <si>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</si>
  <si>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</si>
  <si>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</si>
  <si>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</si>
  <si>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</si>
  <si>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</si>
  <si>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</si>
  <si>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</si>
  <si>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</si>
  <si>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</si>
  <si>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</si>
  <si>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</si>
  <si>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</si>
  <si>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</si>
  <si>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</si>
  <si>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</si>
  <si>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</si>
  <si>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</si>
  <si>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</si>
  <si>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</si>
  <si>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</si>
  <si>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</si>
  <si>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</si>
  <si>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</si>
  <si>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</si>
  <si>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</si>
  <si>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</si>
  <si>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</si>
  <si>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</si>
  <si>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</si>
  <si>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</si>
  <si>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</si>
  <si>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</si>
  <si>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</si>
  <si>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</si>
  <si>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</si>
  <si>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</si>
  <si>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</si>
  <si>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</si>
  <si>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</si>
  <si>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</si>
  <si>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</si>
  <si>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</si>
  <si>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</si>
  <si>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</si>
  <si>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</si>
  <si>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</si>
  <si>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</si>
  <si>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</si>
  <si>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</si>
  <si>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</si>
  <si>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</si>
  <si>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</si>
  <si>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</si>
  <si>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</si>
  <si>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</si>
  <si>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</si>
  <si>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</si>
  <si>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</si>
  <si>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</si>
  <si>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</si>
  <si>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</si>
  <si>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</si>
  <si>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</si>
  <si>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</si>
  <si>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</si>
  <si>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</si>
  <si>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</si>
  <si>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</si>
  <si>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</si>
  <si>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</si>
  <si>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</si>
  <si>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</si>
  <si>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</si>
  <si>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</si>
  <si>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</si>
  <si>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</si>
  <si>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</si>
  <si>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</si>
  <si>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</si>
  <si>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</si>
  <si>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</si>
  <si>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</si>
  <si>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</si>
  <si>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</si>
  <si>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</si>
  <si>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</si>
  <si>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</si>
  <si>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</si>
  <si>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</si>
  <si>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</si>
  <si>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</si>
  <si>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</si>
  <si>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</si>
  <si>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</si>
  <si>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</si>
  <si>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</si>
  <si>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</si>
  <si>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</si>
  <si>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</si>
  <si>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</si>
  <si>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</si>
  <si>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</si>
  <si>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</si>
  <si>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</si>
  <si>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</si>
  <si>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</si>
  <si>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</si>
  <si>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</si>
  <si>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</si>
  <si>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</si>
  <si>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</si>
  <si>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</si>
  <si>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</si>
  <si>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</si>
  <si>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</si>
  <si>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</si>
  <si>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</si>
  <si>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</si>
  <si>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</si>
  <si>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</si>
  <si>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</si>
  <si>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</si>
  <si>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</si>
  <si>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</si>
  <si>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</si>
  <si>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</si>
  <si>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</si>
  <si>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</si>
  <si>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</si>
  <si>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</si>
  <si>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</si>
  <si>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</si>
  <si>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</si>
  <si>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</si>
  <si>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</si>
  <si>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</si>
  <si>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</si>
  <si>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</si>
  <si>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</si>
  <si>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</si>
  <si>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</si>
  <si>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</si>
  <si>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</si>
  <si>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</si>
  <si>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</si>
  <si>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</si>
  <si>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</si>
  <si>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</si>
  <si>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</si>
  <si>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</si>
  <si>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</si>
  <si>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</si>
  <si>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</si>
  <si>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</si>
  <si>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</si>
  <si>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</si>
  <si>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</si>
  <si>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</si>
  <si>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</si>
  <si>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</si>
  <si>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</si>
  <si>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</si>
  <si>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</si>
  <si>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</si>
  <si>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</si>
  <si>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</si>
  <si>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</si>
  <si>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</si>
  <si>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</si>
  <si>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</si>
  <si>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</si>
  <si>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</si>
  <si>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</si>
  <si>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</si>
  <si>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</si>
  <si>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</si>
  <si>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</si>
  <si>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</si>
  <si>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</si>
  <si>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</si>
  <si>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</si>
  <si>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</si>
  <si>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</si>
  <si>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</si>
  <si>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</si>
  <si>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</si>
  <si>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</si>
  <si>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</si>
  <si>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</si>
  <si>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</si>
  <si>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</si>
  <si>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</si>
  <si>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</si>
  <si>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</si>
  <si>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</si>
  <si>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</si>
  <si>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</si>
  <si>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</si>
  <si>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</si>
  <si>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</si>
  <si>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</si>
  <si>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</si>
  <si>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</si>
  <si>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</si>
  <si>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</si>
  <si>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</si>
  <si>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</si>
  <si>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</si>
  <si>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</si>
  <si>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</si>
  <si>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</si>
  <si>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</si>
  <si>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</si>
  <si>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</si>
  <si>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</si>
  <si>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</si>
  <si>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</si>
  <si>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</si>
  <si>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</si>
  <si>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</si>
  <si>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</si>
  <si>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</si>
  <si>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</si>
  <si>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</si>
  <si>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</si>
  <si>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</si>
  <si>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</si>
  <si>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</si>
  <si>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</si>
  <si>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</si>
  <si>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</si>
  <si>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</si>
  <si>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</si>
  <si>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</si>
  <si>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</si>
  <si>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</si>
  <si>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</si>
  <si>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</si>
  <si>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</si>
  <si>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</si>
  <si>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</si>
  <si>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</si>
  <si>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</si>
  <si>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</si>
  <si>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</si>
  <si>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</si>
  <si>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</si>
  <si>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</si>
  <si>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</si>
  <si>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</si>
  <si>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</si>
  <si>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</si>
  <si>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</si>
  <si>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</si>
  <si>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</si>
  <si>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</si>
  <si>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</si>
  <si>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</si>
  <si>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</si>
  <si>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</si>
  <si>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</si>
  <si>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</si>
  <si>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</si>
  <si>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</si>
  <si>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</si>
  <si>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</si>
  <si>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</si>
  <si>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</si>
  <si>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</si>
  <si>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</si>
  <si>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</si>
  <si>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</si>
  <si>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</si>
  <si>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</si>
  <si>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</si>
  <si>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</si>
  <si>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</si>
  <si>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</si>
  <si>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</si>
  <si>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</si>
  <si>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</si>
  <si>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</si>
  <si>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</si>
  <si>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</si>
  <si>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</si>
  <si>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</si>
  <si>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</si>
  <si>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</si>
  <si>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</si>
  <si>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</si>
  <si>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</si>
  <si>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</si>
  <si>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</si>
  <si>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</si>
  <si>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</si>
  <si>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</si>
  <si>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</si>
  <si>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</si>
  <si>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</si>
  <si>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</si>
  <si>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</si>
  <si>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</si>
  <si>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</si>
  <si>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</si>
  <si>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</si>
  <si>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</si>
  <si>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</si>
  <si>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</si>
  <si>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</si>
  <si>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</si>
  <si>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</si>
  <si>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</si>
  <si>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</si>
  <si>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</si>
  <si>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</si>
  <si>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</si>
  <si>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</si>
  <si>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</si>
  <si>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</si>
  <si>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</si>
  <si>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</si>
  <si>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</si>
  <si>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</si>
  <si>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</si>
  <si>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</si>
  <si>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</si>
  <si>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</si>
  <si>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</si>
  <si>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</si>
  <si>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</si>
  <si>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</si>
  <si>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</si>
  <si>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</si>
  <si>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</si>
  <si>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</si>
  <si>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</si>
  <si>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</si>
  <si>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</si>
  <si>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</si>
  <si>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</si>
  <si>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</si>
  <si>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</si>
  <si>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</si>
  <si>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</si>
  <si>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</si>
  <si>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</si>
  <si>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</si>
  <si>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</si>
  <si>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</si>
  <si>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</si>
  <si>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</si>
  <si>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</si>
  <si>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</si>
  <si>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</si>
  <si>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</si>
  <si>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</si>
  <si>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</si>
  <si>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</si>
  <si>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</si>
  <si>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</si>
  <si>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</si>
  <si>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</si>
  <si>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</si>
  <si>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</si>
  <si>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</si>
  <si>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</si>
  <si>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</si>
  <si>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</si>
  <si>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</si>
  <si>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</si>
  <si>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</si>
  <si>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</si>
  <si>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</si>
  <si>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</si>
  <si>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</si>
  <si>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</si>
  <si>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</si>
  <si>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</si>
  <si>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</si>
  <si>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</si>
  <si>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</si>
  <si>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</si>
  <si>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</si>
  <si>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</si>
  <si>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</si>
  <si>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</si>
  <si>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</si>
  <si>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</si>
  <si>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</si>
  <si>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</si>
  <si>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</si>
  <si>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</si>
  <si>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</si>
  <si>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</si>
  <si>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</si>
  <si>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</si>
  <si>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</si>
  <si>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</si>
  <si>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</si>
  <si>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</si>
  <si>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</si>
  <si>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</si>
  <si>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</si>
  <si>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</si>
  <si>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</si>
  <si>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</si>
  <si>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</si>
  <si>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</si>
  <si>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</si>
  <si>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</si>
  <si>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</si>
  <si>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</si>
  <si>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</si>
  <si>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</si>
  <si>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</si>
  <si>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</si>
  <si>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</si>
  <si>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</si>
  <si>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</si>
  <si>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</si>
  <si>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</si>
  <si>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</si>
  <si>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</si>
  <si>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</si>
  <si>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</si>
  <si>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</si>
  <si>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</si>
  <si>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</si>
  <si>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</si>
  <si>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</si>
  <si>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</si>
  <si>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</si>
  <si>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</si>
  <si>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</si>
  <si>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</si>
  <si>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</si>
  <si>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</si>
  <si>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</si>
  <si>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</si>
  <si>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</si>
  <si>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</si>
  <si>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</si>
  <si>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</si>
  <si>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</si>
  <si>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</si>
  <si>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</si>
  <si>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</si>
  <si>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</si>
  <si>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</si>
  <si>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</si>
  <si>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</si>
  <si>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</si>
  <si>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</si>
  <si>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</si>
  <si>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</si>
  <si>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</si>
  <si>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</si>
  <si>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</si>
  <si>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</si>
  <si>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</si>
  <si>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</si>
  <si>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</si>
  <si>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</si>
  <si>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</si>
  <si>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</si>
  <si>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</si>
  <si>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</si>
  <si>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</si>
  <si>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</si>
  <si>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</si>
  <si>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</si>
  <si>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</si>
  <si>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</si>
  <si>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</si>
  <si>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</si>
  <si>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</si>
  <si>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</si>
  <si>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</si>
  <si>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</si>
  <si>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</si>
  <si>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</si>
  <si>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</si>
  <si>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</si>
  <si>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</si>
  <si>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</si>
  <si>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</si>
  <si>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</si>
  <si>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</si>
  <si>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</si>
  <si>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</si>
  <si>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</si>
  <si>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</si>
  <si>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</si>
  <si>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</si>
  <si>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</si>
  <si>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</si>
  <si>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</si>
  <si>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</si>
  <si>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</si>
  <si>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</si>
  <si>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</si>
  <si>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</si>
  <si>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</si>
  <si>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</si>
  <si>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</si>
  <si>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</si>
  <si>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</si>
  <si>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</si>
  <si>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</si>
  <si>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</si>
  <si>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</si>
  <si>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</si>
  <si>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</si>
  <si>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</si>
  <si>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</si>
  <si>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</si>
  <si>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</si>
  <si>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</si>
  <si>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</si>
  <si>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</si>
  <si>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</si>
  <si>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</si>
  <si>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</si>
  <si>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</si>
  <si>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</si>
  <si>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</si>
  <si>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</si>
  <si>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</si>
  <si>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</si>
  <si>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</si>
  <si>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</si>
  <si>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</si>
  <si>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</si>
  <si>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</si>
  <si>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</si>
  <si>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</si>
  <si>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</si>
  <si>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</si>
  <si>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</si>
  <si>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</si>
  <si>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</si>
  <si>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</si>
  <si>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</si>
  <si>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</si>
  <si>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</si>
  <si>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</si>
  <si>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</si>
  <si>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</si>
  <si>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</si>
  <si>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</si>
  <si>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</si>
  <si>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</si>
  <si>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</si>
  <si>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</si>
  <si>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</si>
  <si>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</si>
  <si>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</si>
  <si>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</si>
  <si>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</si>
  <si>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</si>
  <si>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</si>
  <si>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</si>
  <si>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</si>
  <si>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</si>
  <si>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</si>
  <si>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</si>
  <si>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</si>
  <si>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</si>
  <si>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</si>
  <si>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</si>
  <si>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</si>
  <si>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</si>
  <si>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</si>
  <si>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</si>
  <si>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</si>
  <si>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</si>
  <si>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</si>
  <si>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</si>
  <si>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</si>
  <si>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</si>
  <si>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</si>
  <si>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</si>
  <si>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</si>
  <si>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</si>
  <si>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</si>
  <si>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</si>
  <si>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</si>
  <si>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</si>
  <si>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</si>
  <si>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</si>
  <si>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</si>
  <si>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</si>
  <si>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</si>
  <si>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</si>
  <si>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</si>
  <si>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</si>
  <si>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</si>
  <si>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</si>
  <si>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</si>
  <si>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</si>
  <si>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</si>
  <si>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</si>
  <si>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</si>
  <si>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</si>
  <si>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</si>
  <si>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</si>
  <si>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</si>
  <si>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</si>
  <si>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</si>
  <si>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</si>
  <si>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</si>
  <si>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</si>
  <si>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</si>
  <si>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</si>
  <si>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</si>
  <si>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</si>
  <si>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</si>
  <si>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</si>
  <si>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</si>
  <si>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</si>
  <si>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</si>
  <si>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</si>
  <si>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</si>
  <si>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</si>
  <si>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</si>
  <si>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</si>
  <si>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</si>
  <si>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</si>
  <si>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</si>
  <si>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</si>
  <si>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</si>
  <si>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</si>
  <si>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</si>
  <si>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</si>
  <si>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</si>
  <si>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</si>
  <si>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</si>
  <si>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</si>
  <si>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</si>
  <si>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</si>
  <si>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</si>
  <si>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</si>
  <si>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</si>
  <si>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</si>
  <si>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</si>
  <si>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</si>
  <si>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</si>
  <si>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</si>
  <si>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</si>
  <si>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</si>
  <si>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</si>
  <si>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</si>
  <si>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</si>
  <si>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</si>
  <si>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</si>
  <si>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</si>
  <si>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</si>
  <si>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</si>
  <si>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</si>
  <si>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</si>
  <si>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</si>
  <si>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</si>
  <si>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</si>
  <si>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</si>
  <si>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</si>
  <si>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</si>
  <si>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</si>
  <si>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</si>
  <si>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</si>
  <si>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</si>
  <si>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</si>
  <si>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</si>
  <si>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</si>
  <si>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</si>
  <si>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</si>
  <si>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</si>
  <si>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</si>
  <si>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</si>
  <si>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</si>
  <si>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</si>
  <si>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</si>
  <si>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</si>
  <si>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</si>
  <si>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</si>
  <si>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</si>
  <si>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</si>
  <si>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</si>
  <si>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</si>
  <si>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</si>
  <si>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</si>
  <si>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</si>
  <si>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</si>
  <si>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</si>
  <si>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</si>
  <si>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</si>
  <si>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</si>
  <si>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</si>
  <si>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</si>
  <si>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</si>
  <si>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</si>
  <si>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</si>
  <si>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</si>
  <si>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</si>
  <si>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</si>
  <si>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</si>
  <si>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</si>
  <si>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</si>
  <si>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</si>
  <si>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</si>
  <si>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</si>
  <si>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</si>
  <si>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</si>
  <si>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</si>
  <si>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</si>
  <si>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</si>
  <si>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</si>
  <si>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</si>
  <si>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</si>
  <si>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</si>
  <si>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</si>
  <si>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</si>
  <si>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</si>
  <si>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</si>
  <si>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</si>
  <si>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</si>
  <si>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</si>
  <si>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</si>
  <si>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</si>
  <si>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</si>
  <si>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</si>
  <si>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</si>
  <si>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</si>
  <si>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</si>
  <si>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</si>
  <si>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</si>
  <si>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</si>
  <si>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</si>
  <si>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</si>
  <si>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</si>
  <si>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</si>
  <si>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</si>
  <si>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</si>
  <si>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</si>
  <si>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</si>
  <si>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</si>
  <si>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</si>
  <si>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</si>
  <si>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</si>
  <si>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</si>
  <si>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</si>
  <si>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</si>
  <si>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</si>
  <si>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</si>
  <si>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</si>
  <si>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</si>
  <si>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</si>
  <si>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</si>
  <si>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</si>
  <si>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</si>
  <si>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</si>
  <si>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</si>
  <si>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</si>
  <si>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</si>
  <si>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</si>
  <si>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</si>
  <si>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</si>
  <si>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</si>
  <si>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</si>
  <si>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</si>
  <si>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</si>
  <si>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</si>
  <si>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</si>
  <si>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</si>
  <si>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</si>
  <si>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</si>
  <si>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</si>
  <si>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</si>
  <si>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</si>
  <si>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</si>
  <si>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</si>
  <si>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</si>
  <si>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</si>
  <si>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</si>
  <si>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</si>
  <si>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</si>
  <si>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</si>
  <si>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</si>
  <si>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</si>
  <si>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</si>
  <si>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</si>
  <si>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</si>
  <si>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</si>
  <si>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</si>
  <si>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</si>
  <si>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</si>
  <si>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</si>
  <si>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</si>
  <si>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</si>
  <si>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</si>
  <si>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</si>
  <si>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</si>
  <si>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</si>
  <si>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</si>
  <si>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</si>
  <si>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</si>
  <si>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</si>
  <si>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</si>
  <si>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</si>
  <si>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</si>
  <si>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</si>
  <si>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</si>
  <si>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</si>
  <si>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</si>
  <si>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</si>
  <si>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</si>
  <si>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</si>
  <si>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</si>
  <si>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</si>
  <si>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</si>
  <si>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</si>
  <si>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</si>
  <si>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</si>
  <si>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</si>
  <si>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</si>
  <si>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</si>
  <si>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</si>
  <si>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</si>
  <si>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</si>
  <si>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</si>
  <si>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</si>
  <si>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</si>
  <si>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</si>
  <si>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</si>
  <si>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</si>
  <si>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</si>
  <si>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</si>
  <si>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</si>
  <si>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</si>
  <si>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</si>
  <si>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</si>
  <si>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</si>
  <si>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</si>
  <si>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</si>
  <si>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</si>
  <si>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</si>
  <si>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</si>
  <si>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</si>
  <si>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</si>
  <si>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</si>
  <si>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</si>
  <si>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</si>
  <si>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</si>
  <si>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</si>
  <si>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</si>
  <si>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</si>
  <si>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</si>
  <si>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</si>
  <si>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</si>
  <si>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</si>
  <si>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</si>
  <si>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</si>
  <si>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</si>
  <si>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</si>
  <si>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</si>
  <si>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</si>
  <si>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</si>
  <si>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</si>
  <si>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</si>
  <si>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</si>
  <si>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</si>
  <si>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</si>
  <si>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</si>
  <si>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</si>
  <si>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</si>
  <si>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</si>
  <si>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</si>
  <si>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</si>
  <si>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</si>
  <si>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</si>
  <si>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</si>
  <si>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</si>
  <si>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</si>
  <si>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</si>
  <si>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</si>
  <si>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</si>
  <si>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</si>
  <si>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</si>
  <si>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</si>
  <si>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</si>
  <si>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</si>
  <si>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</si>
  <si>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</si>
  <si>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</si>
  <si>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</si>
  <si>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</si>
  <si>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</si>
  <si>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</si>
  <si>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</si>
  <si>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</si>
  <si>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</si>
  <si>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</si>
  <si>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</si>
  <si>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</si>
  <si>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</si>
  <si>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</si>
  <si>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</si>
  <si>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</si>
  <si>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</si>
  <si>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</si>
  <si>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</si>
  <si>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</si>
  <si>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</si>
  <si>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</si>
  <si>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</si>
  <si>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</si>
  <si>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</si>
  <si>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</si>
  <si>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</si>
  <si>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</si>
  <si>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</si>
  <si>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</si>
  <si>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</si>
  <si>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</si>
  <si>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</si>
  <si>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</si>
  <si>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</si>
  <si>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</si>
  <si>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</si>
  <si>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</si>
  <si>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</si>
  <si>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</si>
  <si>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</si>
  <si>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</si>
  <si>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</si>
  <si>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</si>
  <si>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</si>
  <si>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</si>
  <si>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</si>
  <si>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</si>
  <si>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</si>
  <si>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</si>
  <si>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</si>
  <si>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</si>
  <si>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</si>
  <si>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</si>
  <si>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</si>
  <si>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</si>
  <si>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</si>
  <si>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</si>
  <si>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</si>
  <si>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</si>
  <si>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</si>
  <si>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</si>
  <si>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</si>
  <si>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</si>
  <si>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</si>
  <si>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</si>
  <si>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</si>
  <si>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</si>
  <si>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</si>
  <si>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</si>
  <si>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</si>
  <si>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</si>
  <si>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</si>
  <si>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</si>
  <si>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</si>
  <si>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</si>
  <si>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</si>
  <si>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</si>
  <si>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</si>
  <si>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</si>
  <si>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</si>
  <si>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</si>
  <si>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</si>
  <si>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</si>
  <si>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</si>
  <si>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</si>
  <si>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</si>
  <si>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</si>
  <si>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</si>
  <si>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</si>
  <si>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</si>
  <si>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</si>
  <si>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</si>
  <si>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</si>
  <si>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</si>
  <si>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</si>
  <si>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</si>
  <si>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</si>
  <si>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</si>
  <si>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</si>
  <si>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</si>
  <si>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</si>
  <si>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</si>
  <si>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</si>
  <si>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</si>
  <si>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</si>
  <si>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</si>
  <si>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</si>
  <si>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</si>
  <si>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</si>
  <si>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</si>
  <si>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</si>
  <si>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</si>
  <si>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</si>
  <si>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</si>
  <si>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</si>
  <si>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</si>
  <si>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</si>
  <si>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</si>
  <si>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</si>
  <si>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</si>
  <si>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</si>
  <si>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</si>
  <si>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</si>
  <si>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</si>
  <si>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</si>
  <si>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</si>
  <si>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</si>
  <si>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</si>
  <si>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</si>
  <si>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</si>
  <si>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</si>
  <si>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</si>
  <si>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</si>
  <si>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</si>
  <si>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</si>
  <si>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</si>
  <si>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</si>
  <si>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</si>
  <si>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</si>
  <si>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</si>
  <si>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</si>
  <si>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</si>
  <si>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</si>
  <si>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</si>
  <si>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</si>
  <si>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</si>
  <si>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</si>
  <si>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</si>
  <si>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</si>
  <si>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</si>
  <si>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</si>
  <si>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</si>
  <si>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</si>
  <si>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</si>
  <si>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</si>
  <si>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</si>
  <si>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</si>
  <si>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</si>
  <si>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</si>
  <si>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</si>
  <si>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</si>
  <si>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</si>
  <si>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</si>
  <si>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</si>
  <si>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</si>
  <si>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</si>
  <si>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</si>
  <si>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</si>
  <si>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</si>
  <si>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</si>
  <si>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</si>
  <si>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</si>
  <si>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</si>
  <si>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</si>
  <si>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</si>
  <si>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</si>
  <si>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</si>
  <si>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</si>
  <si>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</si>
  <si>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</si>
  <si>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</si>
  <si>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</si>
  <si>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</si>
  <si>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</si>
  <si>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</si>
  <si>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</si>
  <si>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</si>
  <si>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</si>
  <si>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</si>
  <si>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</si>
  <si>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</si>
  <si>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</si>
  <si>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</si>
  <si>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</si>
  <si>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</si>
  <si>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</si>
  <si>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</si>
  <si>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</si>
  <si>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</si>
  <si>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</si>
  <si>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</si>
  <si>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</si>
  <si>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</si>
  <si>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</si>
  <si>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</si>
  <si>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</si>
  <si>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</si>
  <si>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</si>
  <si>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</si>
  <si>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</si>
  <si>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</si>
  <si>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</si>
  <si>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</si>
  <si>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</si>
  <si>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</si>
  <si>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</si>
  <si>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</si>
  <si>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</si>
  <si>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</si>
  <si>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</si>
  <si>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</si>
  <si>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</si>
  <si>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</si>
  <si>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</si>
  <si>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</si>
  <si>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</si>
  <si>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</si>
  <si>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</si>
  <si>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</si>
  <si>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</si>
  <si>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</si>
  <si>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</si>
  <si>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</si>
  <si>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</si>
  <si>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</si>
  <si>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</si>
  <si>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</si>
  <si>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</si>
  <si>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</si>
  <si>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</si>
  <si>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</si>
  <si>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</si>
  <si>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</si>
  <si>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</si>
  <si>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</si>
  <si>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</si>
  <si>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</si>
  <si>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</si>
  <si>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</si>
  <si>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</si>
  <si>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</si>
  <si>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</si>
  <si>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</si>
  <si>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</si>
  <si>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</si>
  <si>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</si>
  <si>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</si>
  <si>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</si>
  <si>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</si>
  <si>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</si>
  <si>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</si>
  <si>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</si>
  <si>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</si>
  <si>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</si>
  <si>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</si>
  <si>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</si>
  <si>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</si>
  <si>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</si>
  <si>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</si>
  <si>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</si>
  <si>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</si>
  <si>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</si>
  <si>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</si>
  <si>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</si>
  <si>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</si>
  <si>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</si>
  <si>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</si>
  <si>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</si>
  <si>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</si>
  <si>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</si>
  <si>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</si>
  <si>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</si>
  <si>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</si>
  <si>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</si>
  <si>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</si>
  <si>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</si>
  <si>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</si>
  <si>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</si>
  <si>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</si>
  <si>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</si>
  <si>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</si>
  <si>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</si>
  <si>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</si>
  <si>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</si>
  <si>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</si>
  <si>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</si>
  <si>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</si>
  <si>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</si>
  <si>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</si>
  <si>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</si>
  <si>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</si>
  <si>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</si>
  <si>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</si>
  <si>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</si>
  <si>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</si>
  <si>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</si>
  <si>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</si>
  <si>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</si>
  <si>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</si>
  <si>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</si>
  <si>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</si>
  <si>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</si>
  <si>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</si>
  <si>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</si>
  <si>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</si>
  <si>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</si>
  <si>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</si>
  <si>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</si>
  <si>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</si>
  <si>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</si>
  <si>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</si>
  <si>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</si>
  <si>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</si>
  <si>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</si>
  <si>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</si>
  <si>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</si>
  <si>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</si>
  <si>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</si>
  <si>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</si>
  <si>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</si>
  <si>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</si>
  <si>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</si>
  <si>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</si>
  <si>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</si>
  <si>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</si>
  <si>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</si>
  <si>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</si>
  <si>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</si>
  <si>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</si>
  <si>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</si>
  <si>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</si>
  <si>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</si>
  <si>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</si>
  <si>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</si>
  <si>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</si>
  <si>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</si>
  <si>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</si>
  <si>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</si>
  <si>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</si>
  <si>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</si>
  <si>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</si>
  <si>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</si>
  <si>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</si>
  <si>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</si>
  <si>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</si>
  <si>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</si>
  <si>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</si>
  <si>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</si>
  <si>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</si>
  <si>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</si>
  <si>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</si>
  <si>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</si>
  <si>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</si>
  <si>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</si>
  <si>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</si>
  <si>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</si>
  <si>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</si>
  <si>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</si>
  <si>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</si>
  <si>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</si>
  <si>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</si>
  <si>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</si>
  <si>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</si>
  <si>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</si>
  <si>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</si>
  <si>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</si>
  <si>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</si>
  <si>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</si>
  <si>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</si>
  <si>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</si>
  <si>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</si>
  <si>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</si>
  <si>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</si>
  <si>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</si>
  <si>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</si>
  <si>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</si>
  <si>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</si>
  <si>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</si>
  <si>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</si>
  <si>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</si>
  <si>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</si>
  <si>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</si>
  <si>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</si>
  <si>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</si>
  <si>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</si>
  <si>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</si>
  <si>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</si>
  <si>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</si>
  <si>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</si>
  <si>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</si>
  <si>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</si>
  <si>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</si>
  <si>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</si>
  <si>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</si>
  <si>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</si>
  <si>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</si>
  <si>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</si>
  <si>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</si>
  <si>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</si>
  <si>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</si>
  <si>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</si>
  <si>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</si>
  <si>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</si>
  <si>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</si>
  <si>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</si>
  <si>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</si>
  <si>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</si>
  <si>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</si>
  <si>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</si>
  <si>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</si>
  <si>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</si>
  <si>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</si>
  <si>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</si>
  <si>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</si>
  <si>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</si>
  <si>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</si>
  <si>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</si>
  <si>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</si>
  <si>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</si>
  <si>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</si>
  <si>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</si>
  <si>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</si>
  <si>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</si>
  <si>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</si>
  <si>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</si>
  <si>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</si>
  <si>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</si>
  <si>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</si>
  <si>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</si>
  <si>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</si>
  <si>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</si>
  <si>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</si>
  <si>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</si>
  <si>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</si>
  <si>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</si>
  <si>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</si>
  <si>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</si>
  <si>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</si>
  <si>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</si>
  <si>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</si>
  <si>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</si>
  <si>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</si>
  <si>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</si>
  <si>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</si>
  <si>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</si>
  <si>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</si>
  <si>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</si>
  <si>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</si>
  <si>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</si>
  <si>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</si>
  <si>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</si>
  <si>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</si>
  <si>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</si>
  <si>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</si>
  <si>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</si>
  <si>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</si>
  <si>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</si>
  <si>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</si>
  <si>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</si>
  <si>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</si>
  <si>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</si>
  <si>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</si>
  <si>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</si>
  <si>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</si>
  <si>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</si>
  <si>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</si>
  <si>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</si>
  <si>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</si>
  <si>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</si>
  <si>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</si>
  <si>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</si>
  <si>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</si>
  <si>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</si>
  <si>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</si>
  <si>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</si>
  <si>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</si>
  <si>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</si>
  <si>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</si>
  <si>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</si>
  <si>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</si>
  <si>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</si>
  <si>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</si>
  <si>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</si>
  <si>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</si>
  <si>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</si>
  <si>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</si>
  <si>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</si>
  <si>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</si>
  <si>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</si>
  <si>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</si>
  <si>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</si>
  <si>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</si>
  <si>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</si>
  <si>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</si>
  <si>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</si>
  <si>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</si>
  <si>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</si>
  <si>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</si>
  <si>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</si>
  <si>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</si>
  <si>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</si>
  <si>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</si>
  <si>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</si>
  <si>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</si>
  <si>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</si>
  <si>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</si>
  <si>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</si>
  <si>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</si>
  <si>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</si>
  <si>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</si>
  <si>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</si>
  <si>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</si>
  <si>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</si>
  <si>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</si>
  <si>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</si>
  <si>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</si>
  <si>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</si>
  <si>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</si>
  <si>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</si>
  <si>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</si>
  <si>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</si>
  <si>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</si>
  <si>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</si>
  <si>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</si>
  <si>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</si>
  <si>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</si>
  <si>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</si>
  <si>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</si>
  <si>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</si>
  <si>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</si>
  <si>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</si>
  <si>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</si>
  <si>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</si>
  <si>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</si>
  <si>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</si>
  <si>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</si>
  <si>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</si>
  <si>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</si>
  <si>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</si>
  <si>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</si>
  <si>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</si>
  <si>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</si>
  <si>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</si>
  <si>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</si>
  <si>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</si>
  <si>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</si>
  <si>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</si>
  <si>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</si>
  <si>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</si>
  <si>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</si>
  <si>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</si>
  <si>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</si>
  <si>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</si>
  <si>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</si>
  <si>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</si>
  <si>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</si>
  <si>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</si>
  <si>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</si>
  <si>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</si>
  <si>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</si>
  <si>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</si>
  <si>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</si>
  <si>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</si>
  <si>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</si>
  <si>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</si>
  <si>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</si>
  <si>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</si>
  <si>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</si>
  <si>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</si>
  <si>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</si>
  <si>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</si>
  <si>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</si>
  <si>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</si>
  <si>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</si>
  <si>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</si>
  <si>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</si>
  <si>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</si>
  <si>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</si>
  <si>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</si>
  <si>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</si>
  <si>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</si>
  <si>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</si>
  <si>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</si>
  <si>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</si>
  <si>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</si>
  <si>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</si>
  <si>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</si>
  <si>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</si>
  <si>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</si>
  <si>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</si>
  <si>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</si>
  <si>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</si>
  <si>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</si>
  <si>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</si>
  <si>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</si>
  <si>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</si>
  <si>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</si>
  <si>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</si>
  <si>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</si>
  <si>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</si>
  <si>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</si>
  <si>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</si>
  <si>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</si>
  <si>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</si>
  <si>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</si>
  <si>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</si>
  <si>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</si>
  <si>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</si>
  <si>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</si>
  <si>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</si>
  <si>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</si>
  <si>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</si>
  <si>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</si>
  <si>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</si>
  <si>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</si>
  <si>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</si>
  <si>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</si>
  <si>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</si>
  <si>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</si>
  <si>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</si>
  <si>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</si>
  <si>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</si>
  <si>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</si>
  <si>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</si>
  <si>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</si>
  <si>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</si>
  <si>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</si>
  <si>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</si>
  <si>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</si>
  <si>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</si>
  <si>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</si>
  <si>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</si>
  <si>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</si>
  <si>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</si>
  <si>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</si>
  <si>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</si>
  <si>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</si>
  <si>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</si>
  <si>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</si>
  <si>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</si>
  <si>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</si>
  <si>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</si>
  <si>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</si>
  <si>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</si>
  <si>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</si>
  <si>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</si>
  <si>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</si>
  <si>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</si>
  <si>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</si>
  <si>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</si>
  <si>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</si>
  <si>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</si>
  <si>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</si>
  <si>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</si>
  <si>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</si>
  <si>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</si>
  <si>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</si>
  <si>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</si>
  <si>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</si>
  <si>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</si>
  <si>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</si>
  <si>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</si>
  <si>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</si>
  <si>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</si>
  <si>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</si>
  <si>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</si>
  <si>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</si>
  <si>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</si>
  <si>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</si>
  <si>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</si>
  <si>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</si>
  <si>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</si>
  <si>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</si>
  <si>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</si>
  <si>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</si>
  <si>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</si>
  <si>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</si>
  <si>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</si>
  <si>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</si>
  <si>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</si>
  <si>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</si>
  <si>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</si>
  <si>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</si>
  <si>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</si>
  <si>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</si>
  <si>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</si>
  <si>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</si>
  <si>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</si>
  <si>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</si>
  <si>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</si>
  <si>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</si>
  <si>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</si>
  <si>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</si>
  <si>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</si>
  <si>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</si>
  <si>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</si>
  <si>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</si>
  <si>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</si>
  <si>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</si>
  <si>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</si>
  <si>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</si>
  <si>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</si>
  <si>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</si>
  <si>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</si>
  <si>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</si>
  <si>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</si>
  <si>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</si>
  <si>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</si>
  <si>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</si>
  <si>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</si>
  <si>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</si>
  <si>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</si>
  <si>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</si>
  <si>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</si>
  <si>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</si>
  <si>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</si>
  <si>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</si>
  <si>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</si>
  <si>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</si>
  <si>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</si>
  <si>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</si>
  <si>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</si>
  <si>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</si>
  <si>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</si>
  <si>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</si>
  <si>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</si>
  <si>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</si>
  <si>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</si>
  <si>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</si>
  <si>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</si>
  <si>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</si>
  <si>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</si>
  <si>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</si>
  <si>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</si>
  <si>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</si>
  <si>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</si>
  <si>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</si>
  <si>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</si>
  <si>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</si>
  <si>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</si>
  <si>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</si>
  <si>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</si>
  <si>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</si>
  <si>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</si>
  <si>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</si>
  <si>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</si>
  <si>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</si>
  <si>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</si>
  <si>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</si>
  <si>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</si>
  <si>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</si>
  <si>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</si>
  <si>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</si>
  <si>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</si>
  <si>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</si>
  <si>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</si>
  <si>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</si>
  <si>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</si>
  <si>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</si>
  <si>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</si>
  <si>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</si>
  <si>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</si>
  <si>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</si>
  <si>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</si>
  <si>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</si>
  <si>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</si>
  <si>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</si>
  <si>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</si>
  <si>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</si>
  <si>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</si>
  <si>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</si>
  <si>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</si>
  <si>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</si>
  <si>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</si>
  <si>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</si>
  <si>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</si>
  <si>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</si>
  <si>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</si>
  <si>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</si>
  <si>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</si>
  <si>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</si>
  <si>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</si>
  <si>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</si>
  <si>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</si>
  <si>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</si>
  <si>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</si>
  <si>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</si>
  <si>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</si>
  <si>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</si>
  <si>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</si>
  <si>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</si>
  <si>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</si>
  <si>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</si>
  <si>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</si>
  <si>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</si>
  <si>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</si>
  <si>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</si>
  <si>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</si>
  <si>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</si>
  <si>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</si>
  <si>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</si>
  <si>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</si>
  <si>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</si>
  <si>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</si>
  <si>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</si>
  <si>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</si>
  <si>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</si>
  <si>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</si>
  <si>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</si>
  <si>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</si>
  <si>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</si>
  <si>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</si>
  <si>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</si>
  <si>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</si>
  <si>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</si>
  <si>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</si>
  <si>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</si>
  <si>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</si>
  <si>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</si>
  <si>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</si>
  <si>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</si>
  <si>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</si>
  <si>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</si>
  <si>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</si>
  <si>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</si>
  <si>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</si>
  <si>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</si>
  <si>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</si>
  <si>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</si>
  <si>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</si>
  <si>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</si>
  <si>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</si>
  <si>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</si>
  <si>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</si>
  <si>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</si>
  <si>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</si>
  <si>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</si>
  <si>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</si>
  <si>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</si>
  <si>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</si>
  <si>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</si>
  <si>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</si>
  <si>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</si>
  <si>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</si>
  <si>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</si>
  <si>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</si>
  <si>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</si>
  <si>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</si>
  <si>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</si>
  <si>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</si>
  <si>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</si>
  <si>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</si>
  <si>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</si>
  <si>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</si>
  <si>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</si>
  <si>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</si>
  <si>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</si>
  <si>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</si>
  <si>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</si>
  <si>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</si>
  <si>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</si>
  <si>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</si>
  <si>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</si>
  <si>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</si>
  <si>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</si>
  <si>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</si>
  <si>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</si>
  <si>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</si>
  <si>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</si>
  <si>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</si>
  <si>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</si>
  <si>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</si>
  <si>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</si>
  <si>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</si>
  <si>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</si>
  <si>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</si>
  <si>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</si>
  <si>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</si>
  <si>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</si>
  <si>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</si>
  <si>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</si>
  <si>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</si>
  <si>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</si>
  <si>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</si>
  <si>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</si>
  <si>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</si>
  <si>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</si>
  <si>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</si>
  <si>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</si>
  <si>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</si>
  <si>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</si>
  <si>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</si>
  <si>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</si>
  <si>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</si>
  <si>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</si>
  <si>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</si>
  <si>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</si>
  <si>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</si>
  <si>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</si>
  <si>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</si>
  <si>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</si>
  <si>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</si>
  <si>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</si>
  <si>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</si>
  <si>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</si>
  <si>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</si>
  <si>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</si>
  <si>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</si>
  <si>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</si>
  <si>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</si>
  <si>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</si>
  <si>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</si>
  <si>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</si>
  <si>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</si>
  <si>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</si>
  <si>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</si>
  <si>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</si>
  <si>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</si>
  <si>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</si>
  <si>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</si>
  <si>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</si>
  <si>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</si>
  <si>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</si>
  <si>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</si>
  <si>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</si>
  <si>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</si>
  <si>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</si>
  <si>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</si>
  <si>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</si>
  <si>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</si>
  <si>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</si>
  <si>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</si>
  <si>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</si>
  <si>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</si>
  <si>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</si>
  <si>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</si>
  <si>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</si>
  <si>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</si>
  <si>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</si>
  <si>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</si>
  <si>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</si>
  <si>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</si>
  <si>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</si>
  <si>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</si>
  <si>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</si>
  <si>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</si>
  <si>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</si>
  <si>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</si>
  <si>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</si>
  <si>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</si>
  <si>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</si>
  <si>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</si>
  <si>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</si>
  <si>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</si>
  <si>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</si>
  <si>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</si>
  <si>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</si>
  <si>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</si>
  <si>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</si>
  <si>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</si>
  <si>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</si>
  <si>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</si>
  <si>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</si>
  <si>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</si>
  <si>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</si>
  <si>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</si>
  <si>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</si>
  <si>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</si>
  <si>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</si>
  <si>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</si>
  <si>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</si>
  <si>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</si>
  <si>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</si>
  <si>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</si>
  <si>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</si>
  <si>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</si>
  <si>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</si>
  <si>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</si>
  <si>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</si>
  <si>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</si>
  <si>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</si>
  <si>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</si>
  <si>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</si>
  <si>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</si>
  <si>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</si>
  <si>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</si>
  <si>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</si>
  <si>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</si>
  <si>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</si>
  <si>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</si>
  <si>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</si>
  <si>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</si>
  <si>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</si>
  <si>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</si>
  <si>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</si>
  <si>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</si>
  <si>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</si>
  <si>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</si>
  <si>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</si>
  <si>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</si>
  <si>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</si>
  <si>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</si>
  <si>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</si>
  <si>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</si>
  <si>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</si>
  <si>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</si>
  <si>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</si>
  <si>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</si>
  <si>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</si>
  <si>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</si>
  <si>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</si>
  <si>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</si>
  <si>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</si>
  <si>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</si>
  <si>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</si>
  <si>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</si>
  <si>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</si>
  <si>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</si>
  <si>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</si>
  <si>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</si>
  <si>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</si>
  <si>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</si>
  <si>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</si>
  <si>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</si>
  <si>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</si>
  <si>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</si>
  <si>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</si>
  <si>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</si>
  <si>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</si>
  <si>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</si>
  <si>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</si>
  <si>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</si>
  <si>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</si>
  <si>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</si>
  <si>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</si>
  <si>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</si>
  <si>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</si>
  <si>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</si>
  <si>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</si>
  <si>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</si>
  <si>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</si>
  <si>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</si>
  <si>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</si>
  <si>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</si>
  <si>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</si>
  <si>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</si>
  <si>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</si>
  <si>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</si>
  <si>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</si>
  <si>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</si>
  <si>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</si>
  <si>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</si>
  <si>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</si>
  <si>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</si>
  <si>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</si>
  <si>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</si>
  <si>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</si>
  <si>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</si>
  <si>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</si>
  <si>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</si>
  <si>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</si>
  <si>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</si>
  <si>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</si>
  <si>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</si>
  <si>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</si>
  <si>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</si>
  <si>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</si>
  <si>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</si>
  <si>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</si>
  <si>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</si>
  <si>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</si>
  <si>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</si>
  <si>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</si>
  <si>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</si>
  <si>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</si>
  <si>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</si>
  <si>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</si>
  <si>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</si>
  <si>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</si>
  <si>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</si>
  <si>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</si>
  <si>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</si>
  <si>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</si>
  <si>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</si>
  <si>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</si>
  <si>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</si>
  <si>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</si>
  <si>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</si>
  <si>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</si>
  <si>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</si>
  <si>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</si>
  <si>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</si>
  <si>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</si>
  <si>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</si>
  <si>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</si>
  <si>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</si>
  <si>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</si>
  <si>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</si>
  <si>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</si>
  <si>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</si>
  <si>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</si>
  <si>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</si>
  <si>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</si>
  <si>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</si>
  <si>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</si>
  <si>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</si>
  <si>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</si>
  <si>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</si>
  <si>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</si>
  <si>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</si>
  <si>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</si>
  <si>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</si>
  <si>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</si>
  <si>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</si>
  <si>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</si>
  <si>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</si>
  <si>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</si>
  <si>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</si>
  <si>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</si>
  <si>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</si>
  <si>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</si>
  <si>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</si>
  <si>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</si>
  <si>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</si>
  <si>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</si>
  <si>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</si>
  <si>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</si>
  <si>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</si>
  <si>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</si>
  <si>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</si>
  <si>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</si>
  <si>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</si>
  <si>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</si>
  <si>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</si>
  <si>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</si>
  <si>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</si>
  <si>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</si>
  <si>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</si>
  <si>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</si>
  <si>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</si>
  <si>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</si>
  <si>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</si>
  <si>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</si>
  <si>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</si>
  <si>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</si>
  <si>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</si>
  <si>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</si>
  <si>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</si>
  <si>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</si>
  <si>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</si>
  <si>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</si>
  <si>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</si>
  <si>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</si>
  <si>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</si>
  <si>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</si>
  <si>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</si>
  <si>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</si>
  <si>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</si>
  <si>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</si>
  <si>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</si>
  <si>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</si>
  <si>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</si>
  <si>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</si>
  <si>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</si>
  <si>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</si>
  <si>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</si>
  <si>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</si>
  <si>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</si>
  <si>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</si>
  <si>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</si>
  <si>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</si>
  <si>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</si>
  <si>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</si>
  <si>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</si>
  <si>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</si>
  <si>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</si>
  <si>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</si>
  <si>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</si>
  <si>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</si>
  <si>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</si>
  <si>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</si>
  <si>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</si>
  <si>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</si>
  <si>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</si>
  <si>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</si>
  <si>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</si>
  <si>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</si>
  <si>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</si>
  <si>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</si>
  <si>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</si>
  <si>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</si>
  <si>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</si>
  <si>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</si>
  <si>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</si>
  <si>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</si>
  <si>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</si>
  <si>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</si>
  <si>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</si>
  <si>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</si>
  <si>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</si>
  <si>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</si>
  <si>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</si>
  <si>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</si>
  <si>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</si>
  <si>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</si>
  <si>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</si>
  <si>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</si>
  <si>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</si>
  <si>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</si>
  <si>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</si>
  <si>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</si>
  <si>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</si>
  <si>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</si>
  <si>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</si>
  <si>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</si>
  <si>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</si>
  <si>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</si>
  <si>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</si>
  <si>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</si>
  <si>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</si>
  <si>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</si>
  <si>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</si>
  <si>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</si>
  <si>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</si>
  <si>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</si>
  <si>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</si>
  <si>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</si>
  <si>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</si>
  <si>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</si>
  <si>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</si>
  <si>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</si>
  <si>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</si>
  <si>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</si>
  <si>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</si>
  <si>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</si>
  <si>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</si>
  <si>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</si>
  <si>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</si>
  <si>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</si>
  <si>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</si>
  <si>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</si>
  <si>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</si>
  <si>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</si>
  <si>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</si>
  <si>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</si>
  <si>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</si>
  <si>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</si>
  <si>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</si>
  <si>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</si>
  <si>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</si>
  <si>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</si>
  <si>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</si>
  <si>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</si>
  <si>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</si>
  <si>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</si>
  <si>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</si>
  <si>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</si>
  <si>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</si>
  <si>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</si>
  <si>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</si>
  <si>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</si>
  <si>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</si>
  <si>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</si>
  <si>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</si>
  <si>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</si>
  <si>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</si>
  <si>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</si>
  <si>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</si>
  <si>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</si>
  <si>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</si>
  <si>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</si>
  <si>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</si>
  <si>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</si>
  <si>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</si>
  <si>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</si>
  <si>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</si>
  <si>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</si>
  <si>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</si>
  <si>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</si>
  <si>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</si>
  <si>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</si>
  <si>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</si>
  <si>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</si>
  <si>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</si>
  <si>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</si>
  <si>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</si>
  <si>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</si>
  <si>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</si>
  <si>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</si>
  <si>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</si>
  <si>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</si>
  <si>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</si>
  <si>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</si>
  <si>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</si>
  <si>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</si>
  <si>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</si>
  <si>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</si>
  <si>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</si>
  <si>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</si>
  <si>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</si>
  <si>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</si>
  <si>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</si>
  <si>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</si>
  <si>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</si>
  <si>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</si>
  <si>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</si>
  <si>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</si>
  <si>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</si>
  <si>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</si>
  <si>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</si>
  <si>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</si>
  <si>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</si>
  <si>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</si>
  <si>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</si>
  <si>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</si>
  <si>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</si>
  <si>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</si>
  <si>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</si>
  <si>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</si>
  <si>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</si>
  <si>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</si>
  <si>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</si>
  <si>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</si>
  <si>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</si>
  <si>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</si>
  <si>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</si>
  <si>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</si>
  <si>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</si>
  <si>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</si>
  <si>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</si>
  <si>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</si>
  <si>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</si>
  <si>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</si>
  <si>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</si>
  <si>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</si>
  <si>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</si>
  <si>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</si>
  <si>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</si>
  <si>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</si>
  <si>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</si>
  <si>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</si>
  <si>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</si>
  <si>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</si>
  <si>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</si>
  <si>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</si>
  <si>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</si>
  <si>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</si>
  <si>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</si>
  <si>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</si>
  <si>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</si>
  <si>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</si>
  <si>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</si>
  <si>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</si>
  <si>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</si>
  <si>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</si>
  <si>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</si>
  <si>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</si>
  <si>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</si>
  <si>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</si>
  <si>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</si>
  <si>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</si>
  <si>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</si>
  <si>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</si>
  <si>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</si>
  <si>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</si>
  <si>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</si>
  <si>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</si>
  <si>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</si>
  <si>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</si>
  <si>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</si>
  <si>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</si>
  <si>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</si>
  <si>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</si>
  <si>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</si>
  <si>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</si>
  <si>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</si>
  <si>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</si>
  <si>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</si>
  <si>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</si>
  <si>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</si>
  <si>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</si>
  <si>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</si>
  <si>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</si>
  <si>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</si>
  <si>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</si>
  <si>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</si>
  <si>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</si>
  <si>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</si>
  <si>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</si>
  <si>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</si>
  <si>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</si>
  <si>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</si>
  <si>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</si>
  <si>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</si>
  <si>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</si>
  <si>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</si>
  <si>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</si>
  <si>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</si>
  <si>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</si>
  <si>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</si>
  <si>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</si>
  <si>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</si>
  <si>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</si>
  <si>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</si>
  <si>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</si>
  <si>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</si>
  <si>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</si>
  <si>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</si>
  <si>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</si>
  <si>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</si>
  <si>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</si>
  <si>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</si>
  <si>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</si>
  <si>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</si>
  <si>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</si>
  <si>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</si>
  <si>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</si>
  <si>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</si>
  <si>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</si>
  <si>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</si>
  <si>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</si>
  <si>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</si>
  <si>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</si>
  <si>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</si>
  <si>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</si>
  <si>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</si>
  <si>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</si>
  <si>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</si>
  <si>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</si>
  <si>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</si>
  <si>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</si>
  <si>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</si>
  <si>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</si>
  <si>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</si>
  <si>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</si>
  <si>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</si>
  <si>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</si>
  <si>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</si>
  <si>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</si>
  <si>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</si>
  <si>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</si>
  <si>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</si>
  <si>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</si>
  <si>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</si>
  <si>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</si>
  <si>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</si>
  <si>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</si>
  <si>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</si>
  <si>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</si>
  <si>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</si>
  <si>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</si>
  <si>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</si>
  <si>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</si>
  <si>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</si>
  <si>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</si>
  <si>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</si>
  <si>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</si>
  <si>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</si>
  <si>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</si>
  <si>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</si>
  <si>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</si>
  <si>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</si>
  <si>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</si>
  <si>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</si>
  <si>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</si>
  <si>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</si>
  <si>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</si>
  <si>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</si>
  <si>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</si>
  <si>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</si>
  <si>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</si>
  <si>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</si>
  <si>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</si>
  <si>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</si>
  <si>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</si>
  <si>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</si>
  <si>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</si>
  <si>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</si>
  <si>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</si>
  <si>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</si>
  <si>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</si>
  <si>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</si>
  <si>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</si>
  <si>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</si>
  <si>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</si>
  <si>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</si>
  <si>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</si>
  <si>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</si>
  <si>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</si>
  <si>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</si>
  <si>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</si>
  <si>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</si>
  <si>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</si>
  <si>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</si>
  <si>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</si>
  <si>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</si>
  <si>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</si>
  <si>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</si>
  <si>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</si>
  <si>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</si>
  <si>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</si>
  <si>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</si>
  <si>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</si>
  <si>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</si>
  <si>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</si>
  <si>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</si>
  <si>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</si>
  <si>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</si>
  <si>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</si>
  <si>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</si>
  <si>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</si>
  <si>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</si>
  <si>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</si>
  <si>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</si>
  <si>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</si>
  <si>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</si>
  <si>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</si>
  <si>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</si>
  <si>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</si>
  <si>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</si>
  <si>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</si>
  <si>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</si>
  <si>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</si>
  <si>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</si>
  <si>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</si>
  <si>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</si>
  <si>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</si>
  <si>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</si>
  <si>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</si>
  <si>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</si>
  <si>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</si>
  <si>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</si>
  <si>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</si>
  <si>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</si>
  <si>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</si>
  <si>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</si>
  <si>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</si>
  <si>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</si>
  <si>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</si>
  <si>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</si>
  <si>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</si>
  <si>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</si>
  <si>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</si>
  <si>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</si>
  <si>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</si>
  <si>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</si>
  <si>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</si>
  <si>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</si>
  <si>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</si>
  <si>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</si>
  <si>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</si>
  <si>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</si>
  <si>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</si>
  <si>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</si>
  <si>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</si>
  <si>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</si>
  <si>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</si>
  <si>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</si>
  <si>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</si>
  <si>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</si>
  <si>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</si>
  <si>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</si>
  <si>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</si>
  <si>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</si>
  <si>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</si>
  <si>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</si>
  <si>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</si>
  <si>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</si>
  <si>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</si>
  <si>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</si>
  <si>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</si>
  <si>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</si>
  <si>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</si>
  <si>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</si>
  <si>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</si>
  <si>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</si>
  <si>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</si>
  <si>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</si>
  <si>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</si>
  <si>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</si>
  <si>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</si>
  <si>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</si>
  <si>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</si>
  <si>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</si>
  <si>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</si>
  <si>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</si>
  <si>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</si>
  <si>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</si>
  <si>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</si>
  <si>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</si>
  <si>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</si>
  <si>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</si>
  <si>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</si>
  <si>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</si>
  <si>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</si>
  <si>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</si>
  <si>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</si>
  <si>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</si>
  <si>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</si>
  <si>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</si>
  <si>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</si>
  <si>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</si>
  <si>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</si>
  <si>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</si>
  <si>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</si>
  <si>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</si>
  <si>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</si>
  <si>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</si>
  <si>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</si>
  <si>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</si>
  <si>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</si>
  <si>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</si>
  <si>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</si>
  <si>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</si>
  <si>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</si>
  <si>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</si>
  <si>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</si>
  <si>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</si>
  <si>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</si>
  <si>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</si>
  <si>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</si>
  <si>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</si>
  <si>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</si>
  <si>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</si>
  <si>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</si>
  <si>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</si>
  <si>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</si>
  <si>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</si>
  <si>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</si>
  <si>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</si>
  <si>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</si>
  <si>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</si>
  <si>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</si>
  <si>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</si>
  <si>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</si>
  <si>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</si>
  <si>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</si>
  <si>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</si>
  <si>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</si>
  <si>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</si>
  <si>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</si>
  <si>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</si>
  <si>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</si>
  <si>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</si>
  <si>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</si>
  <si>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</si>
  <si>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</si>
  <si>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</si>
  <si>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</si>
  <si>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</si>
  <si>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</si>
  <si>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</si>
  <si>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</si>
  <si>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</si>
  <si>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</si>
  <si>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</si>
  <si>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</si>
  <si>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</si>
  <si>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</si>
  <si>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</si>
  <si>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</si>
  <si>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</si>
  <si>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</si>
  <si>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</si>
  <si>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</si>
  <si>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</si>
  <si>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</si>
  <si>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</si>
  <si>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</si>
  <si>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</si>
  <si>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</si>
  <si>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</si>
  <si>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</si>
  <si>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</si>
  <si>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</si>
  <si>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</si>
  <si>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</si>
  <si>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</si>
  <si>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</si>
  <si>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</si>
  <si>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</si>
  <si>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</si>
  <si>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</si>
  <si>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</si>
  <si>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</si>
  <si>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</si>
  <si>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</si>
  <si>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</si>
  <si>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</si>
  <si>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</si>
  <si>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</si>
  <si>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</si>
  <si>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</si>
  <si>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</si>
  <si>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</si>
  <si>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</si>
  <si>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</si>
  <si>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</si>
  <si>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</si>
  <si>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</si>
  <si>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</si>
  <si>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</si>
  <si>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</si>
  <si>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</si>
  <si>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</si>
  <si>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</si>
  <si>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</si>
  <si>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</si>
  <si>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</si>
  <si>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</si>
  <si>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</si>
  <si>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</si>
  <si>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</si>
  <si>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</si>
  <si>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</si>
  <si>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</si>
  <si>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</si>
  <si>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</si>
  <si>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</si>
  <si>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</si>
  <si>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</si>
  <si>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</si>
  <si>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</si>
  <si>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</si>
  <si>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</si>
  <si>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</si>
  <si>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</si>
  <si>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</si>
  <si>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</si>
  <si>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</si>
  <si>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</si>
  <si>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</si>
  <si>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</si>
  <si>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</si>
  <si>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</si>
  <si>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</si>
  <si>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</si>
  <si>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</si>
  <si>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</si>
  <si>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</si>
  <si>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</si>
  <si>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</si>
  <si>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</si>
  <si>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</si>
  <si>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</si>
  <si>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</si>
  <si>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</si>
  <si>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</si>
  <si>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</si>
  <si>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</si>
  <si>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</si>
  <si>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</si>
  <si>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</si>
  <si>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</si>
  <si>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</si>
  <si>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</si>
  <si>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</si>
  <si>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</si>
  <si>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</si>
  <si>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</si>
  <si>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</si>
  <si>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</si>
  <si>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</si>
  <si>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</si>
  <si>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</si>
  <si>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</si>
  <si>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</si>
  <si>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</si>
  <si>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</si>
  <si>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</si>
  <si>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</si>
  <si>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</si>
  <si>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</si>
  <si>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</si>
  <si>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</si>
  <si>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</si>
  <si>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</si>
  <si>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</si>
  <si>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</si>
  <si>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</si>
  <si>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</si>
  <si>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</si>
  <si>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</si>
  <si>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</si>
  <si>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</si>
  <si>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</si>
  <si>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</si>
  <si>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</si>
  <si>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</si>
  <si>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</si>
  <si>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</si>
  <si>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</si>
  <si>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</si>
  <si>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</si>
  <si>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</si>
  <si>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</si>
  <si>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</si>
  <si>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</si>
  <si>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</si>
  <si>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</si>
  <si>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</si>
  <si>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</si>
  <si>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</si>
  <si>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</si>
  <si>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</si>
  <si>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</si>
  <si>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</si>
  <si>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</si>
  <si>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</si>
  <si>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</si>
  <si>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</si>
  <si>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</si>
  <si>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</si>
  <si>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</si>
  <si>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</si>
  <si>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</si>
  <si>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</si>
  <si>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</si>
  <si>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</si>
  <si>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</si>
  <si>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</si>
  <si>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</si>
  <si>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</si>
  <si>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</si>
  <si>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</si>
  <si>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</si>
  <si>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</si>
  <si>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</si>
  <si>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</si>
  <si>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</si>
  <si>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</si>
  <si>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</si>
  <si>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</si>
  <si>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</si>
  <si>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</si>
  <si>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</si>
  <si>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</si>
  <si>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</si>
  <si>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</si>
  <si>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</si>
  <si>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</si>
  <si>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</si>
  <si>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</si>
  <si>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</si>
  <si>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</si>
  <si>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</si>
  <si>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</si>
  <si>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</si>
  <si>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</si>
  <si>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</si>
  <si>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</si>
  <si>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</si>
  <si>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</si>
  <si>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</si>
  <si>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</si>
  <si>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</si>
  <si>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</si>
  <si>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</si>
  <si>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</si>
  <si>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</si>
  <si>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</si>
  <si>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</si>
  <si>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</si>
  <si>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</si>
  <si>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</si>
  <si>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</si>
  <si>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</si>
  <si>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</si>
  <si>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</si>
  <si>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</si>
  <si>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</si>
  <si>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</si>
  <si>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</si>
  <si>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</si>
  <si>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</si>
  <si>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</si>
  <si>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</si>
  <si>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</si>
  <si>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</si>
  <si>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</si>
  <si>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</si>
  <si>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</si>
  <si>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</si>
  <si>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</si>
  <si>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</si>
  <si>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</si>
  <si>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</si>
  <si>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</si>
  <si>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</si>
  <si>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</si>
  <si>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</si>
  <si>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</si>
  <si>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</si>
  <si>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</si>
  <si>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</si>
  <si>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</si>
  <si>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</si>
  <si>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</si>
  <si>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</si>
  <si>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</si>
  <si>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</si>
  <si>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</si>
  <si>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</si>
  <si>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</si>
  <si>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</si>
  <si>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</si>
  <si>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</si>
  <si>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</si>
  <si>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</si>
  <si>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</si>
  <si>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</si>
  <si>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</si>
  <si>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</si>
  <si>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</si>
  <si>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</si>
  <si>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</si>
  <si>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</si>
  <si>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</si>
  <si>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</si>
  <si>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</si>
  <si>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</si>
  <si>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</si>
  <si>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</si>
  <si>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</si>
  <si>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</si>
  <si>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</si>
  <si>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</si>
  <si>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</si>
  <si>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</si>
  <si>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</si>
  <si>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</si>
  <si>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</si>
  <si>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</si>
  <si>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</si>
  <si>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</si>
  <si>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</si>
  <si>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</si>
  <si>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</si>
  <si>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</si>
  <si>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</si>
  <si>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</si>
  <si>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</si>
  <si>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</si>
  <si>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</si>
  <si>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</si>
  <si>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</si>
  <si>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</si>
  <si>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</si>
  <si>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</si>
  <si>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</si>
  <si>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</si>
  <si>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</si>
  <si>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</si>
  <si>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</si>
  <si>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</si>
  <si>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</si>
  <si>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</si>
  <si>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</si>
  <si>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</si>
  <si>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</si>
  <si>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</si>
  <si>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</si>
  <si>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</si>
  <si>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</si>
  <si>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</si>
  <si>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</si>
  <si>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</si>
  <si>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</si>
  <si>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</si>
  <si>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</si>
  <si>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</si>
  <si>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</si>
  <si>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</si>
  <si>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</si>
  <si>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</si>
  <si>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</si>
  <si>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</si>
  <si>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</si>
  <si>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</si>
  <si>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</si>
  <si>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</si>
  <si>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</si>
  <si>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</si>
  <si>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</si>
  <si>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</si>
  <si>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</si>
  <si>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</si>
  <si>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</si>
  <si>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</si>
  <si>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</si>
  <si>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</si>
  <si>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</si>
  <si>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</si>
  <si>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</si>
  <si>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</si>
  <si>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</si>
  <si>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</si>
  <si>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</si>
  <si>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</si>
  <si>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</si>
  <si>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</si>
  <si>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</si>
  <si>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</si>
  <si>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</si>
  <si>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</si>
  <si>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</si>
  <si>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</si>
  <si>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</si>
  <si>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</si>
  <si>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</si>
  <si>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</si>
  <si>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</si>
  <si>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</si>
  <si>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</si>
  <si>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</si>
  <si>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</si>
  <si>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</si>
  <si>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</si>
  <si>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</si>
  <si>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</si>
  <si>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</si>
  <si>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</si>
  <si>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</si>
  <si>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</si>
  <si>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</si>
  <si>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</si>
  <si>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</si>
  <si>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</si>
  <si>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</si>
  <si>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</si>
  <si>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</si>
  <si>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</si>
  <si>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</si>
  <si>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</si>
  <si>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</si>
  <si>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</si>
  <si>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</si>
  <si>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</si>
  <si>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</si>
  <si>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</si>
  <si>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</si>
  <si>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</si>
  <si>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</si>
  <si>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</si>
  <si>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</si>
  <si>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</si>
  <si>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</si>
  <si>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</si>
  <si>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</si>
  <si>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</si>
  <si>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</si>
  <si>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</si>
  <si>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</si>
  <si>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</si>
  <si>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</si>
  <si>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</si>
  <si>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</si>
  <si>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</si>
  <si>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</si>
  <si>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</si>
  <si>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</si>
  <si>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</si>
  <si>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</si>
  <si>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</si>
  <si>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</si>
  <si>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</si>
  <si>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</si>
  <si>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</si>
  <si>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</si>
  <si>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</si>
  <si>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</si>
  <si>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</si>
  <si>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</si>
  <si>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</si>
  <si>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</si>
  <si>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</si>
  <si>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</si>
  <si>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</si>
  <si>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</si>
  <si>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</si>
  <si>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</si>
  <si>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</si>
  <si>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</si>
  <si>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</si>
  <si>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</si>
  <si>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</si>
  <si>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</si>
  <si>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</si>
  <si>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</si>
  <si>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</si>
  <si>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</si>
  <si>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</si>
  <si>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</si>
  <si>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</si>
  <si>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</si>
  <si>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</si>
  <si>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</si>
  <si>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</si>
  <si>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</si>
  <si>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</si>
  <si>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</si>
  <si>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</si>
  <si>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</si>
  <si>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</si>
  <si>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</si>
  <si>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</si>
  <si>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</si>
  <si>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</si>
  <si>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</si>
  <si>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</si>
  <si>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</si>
  <si>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</si>
  <si>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</si>
  <si>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</si>
  <si>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</si>
  <si>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</si>
  <si>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</si>
  <si>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</si>
  <si>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</si>
  <si>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</si>
  <si>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</si>
  <si>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</si>
  <si>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</si>
  <si>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</si>
  <si>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</si>
  <si>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</si>
  <si>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</si>
  <si>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</si>
  <si>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</si>
  <si>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</si>
  <si>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</si>
  <si>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</si>
  <si>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</si>
  <si>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</si>
  <si>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</si>
  <si>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</si>
  <si>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</si>
  <si>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</si>
  <si>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</si>
  <si>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</si>
  <si>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</si>
  <si>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</si>
  <si>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</si>
  <si>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</si>
  <si>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</si>
  <si>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</si>
  <si>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</si>
  <si>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</si>
  <si>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</si>
  <si>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</si>
  <si>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</si>
  <si>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</si>
  <si>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</si>
  <si>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</si>
  <si>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</si>
  <si>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</si>
  <si>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</si>
  <si>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</si>
  <si>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</si>
  <si>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</si>
  <si>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</si>
  <si>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</si>
  <si>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</si>
  <si>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</si>
  <si>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</si>
  <si>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</si>
  <si>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</si>
  <si>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</si>
  <si>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</si>
  <si>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</si>
  <si>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</si>
  <si>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</si>
  <si>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</si>
  <si>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</si>
  <si>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</si>
  <si>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</si>
  <si>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</si>
  <si>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</si>
  <si>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</si>
  <si>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</si>
  <si>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</si>
  <si>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</si>
  <si>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</si>
  <si>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</si>
  <si>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</si>
  <si>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</si>
  <si>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</si>
  <si>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</si>
  <si>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</si>
  <si>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</si>
  <si>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</si>
  <si>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</si>
  <si>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</si>
  <si>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</si>
  <si>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</si>
  <si>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</si>
  <si>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</si>
  <si>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</si>
  <si>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</si>
  <si>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</si>
  <si>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</si>
  <si>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</si>
  <si>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</si>
  <si>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</si>
  <si>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</si>
  <si>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</si>
  <si>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</si>
  <si>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</si>
  <si>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</si>
  <si>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</si>
  <si>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</si>
  <si>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</si>
  <si>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</si>
  <si>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</si>
  <si>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</si>
  <si>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</si>
  <si>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</si>
  <si>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</si>
  <si>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</si>
  <si>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</si>
  <si>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</si>
  <si>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</si>
  <si>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</si>
  <si>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</si>
  <si>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</si>
  <si>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</si>
  <si>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</si>
  <si>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</si>
  <si>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</si>
  <si>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</si>
  <si>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</si>
  <si>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</si>
  <si>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</si>
  <si>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</si>
  <si>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</si>
  <si>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</si>
  <si>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</si>
  <si>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</si>
  <si>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</si>
  <si>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</si>
  <si>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</si>
  <si>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</si>
  <si>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</si>
  <si>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</si>
  <si>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</si>
  <si>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</si>
  <si>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</si>
  <si>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</si>
  <si>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</si>
  <si>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</si>
  <si>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</si>
  <si>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</si>
  <si>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</si>
  <si>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</si>
  <si>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</si>
  <si>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</si>
  <si>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</si>
  <si>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</si>
  <si>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</si>
  <si>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</si>
  <si>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</si>
  <si>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</si>
  <si>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</si>
  <si>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</si>
  <si>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</si>
  <si>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</si>
  <si>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</si>
  <si>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</si>
  <si>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</si>
  <si>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</si>
  <si>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</si>
  <si>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</si>
  <si>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</si>
  <si>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</si>
  <si>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</si>
  <si>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</si>
  <si>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</si>
  <si>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</si>
  <si>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</si>
  <si>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</si>
  <si>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</si>
  <si>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</si>
  <si>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</si>
  <si>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</si>
  <si>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</si>
  <si>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</si>
  <si>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</si>
  <si>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</si>
  <si>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</si>
  <si>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</si>
  <si>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</si>
  <si>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</si>
  <si>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</si>
  <si>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</si>
  <si>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</si>
  <si>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</si>
  <si>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</si>
  <si>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</si>
  <si>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</si>
  <si>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</si>
  <si>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</si>
  <si>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</si>
  <si>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</si>
  <si>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</si>
  <si>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</si>
  <si>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</si>
  <si>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</si>
  <si>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</si>
  <si>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</si>
  <si>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</si>
  <si>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</si>
  <si>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</si>
  <si>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</si>
  <si>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</si>
  <si>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</si>
  <si>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</si>
  <si>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</si>
  <si>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</si>
  <si>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</si>
  <si>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</si>
  <si>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</si>
  <si>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</si>
  <si>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</si>
  <si>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</si>
  <si>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</si>
  <si>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</si>
  <si>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</si>
  <si>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</si>
  <si>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</si>
  <si>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</si>
  <si>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</si>
  <si>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</si>
  <si>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</si>
  <si>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</si>
  <si>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</si>
  <si>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</si>
  <si>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</si>
  <si>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</si>
  <si>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</si>
  <si>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</si>
  <si>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</si>
  <si>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</si>
  <si>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</si>
  <si>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</si>
  <si>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</si>
  <si>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</si>
  <si>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</si>
  <si>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</si>
  <si>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</si>
  <si>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</si>
  <si>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</si>
  <si>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</si>
  <si>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</si>
  <si>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</si>
  <si>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</si>
  <si>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</si>
  <si>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</si>
  <si>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</si>
  <si>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</si>
  <si>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</si>
  <si>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</si>
  <si>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</si>
  <si>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</si>
  <si>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</si>
  <si>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</si>
  <si>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</si>
  <si>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</si>
  <si>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</si>
  <si>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</si>
  <si>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</si>
  <si>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</si>
  <si>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</si>
  <si>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</si>
  <si>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</si>
  <si>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</si>
  <si>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</si>
  <si>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</si>
  <si>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</si>
  <si>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</si>
  <si>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</si>
  <si>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</si>
  <si>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</si>
  <si>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</si>
  <si>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</si>
  <si>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</si>
  <si>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</si>
  <si>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</si>
  <si>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</si>
  <si>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</si>
  <si>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</si>
  <si>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</si>
  <si>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</si>
  <si>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</si>
  <si>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</si>
  <si>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</si>
  <si>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</si>
  <si>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</si>
  <si>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</si>
  <si>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</si>
  <si>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</si>
  <si>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</si>
  <si>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</si>
  <si>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</si>
  <si>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</si>
  <si>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</si>
  <si>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</si>
  <si>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</si>
  <si>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</si>
  <si>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</si>
  <si>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</si>
  <si>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</si>
  <si>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</si>
  <si>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</si>
  <si>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</si>
  <si>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</si>
  <si>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</si>
  <si>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</si>
  <si>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</si>
  <si>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</si>
  <si>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</si>
  <si>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</si>
  <si>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</si>
  <si>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</si>
  <si>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</si>
  <si>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</si>
  <si>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</si>
  <si>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</si>
  <si>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</si>
  <si>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</si>
  <si>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</si>
  <si>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</si>
  <si>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</si>
  <si>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</si>
  <si>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</si>
  <si>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</si>
  <si>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</si>
  <si>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</si>
  <si>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</si>
  <si>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</si>
  <si>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</si>
  <si>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</si>
  <si>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</si>
  <si>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</si>
  <si>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</si>
  <si>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</si>
  <si>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</si>
  <si>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</si>
  <si>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</si>
  <si>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</si>
  <si>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</si>
  <si>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</si>
  <si>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</si>
  <si>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</si>
  <si>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</si>
  <si>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</si>
  <si>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</si>
  <si>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</si>
  <si>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</si>
  <si>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</si>
  <si>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</si>
  <si>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</si>
  <si>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</si>
  <si>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</si>
  <si>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</si>
  <si>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</si>
  <si>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</si>
  <si>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</si>
  <si>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</si>
  <si>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</si>
  <si>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</si>
  <si>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</si>
  <si>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</si>
  <si>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</si>
  <si>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</si>
  <si>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</si>
  <si>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</si>
  <si>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</si>
  <si>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</si>
  <si>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</si>
  <si>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</si>
  <si>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</si>
  <si>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</si>
  <si>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</si>
  <si>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</si>
  <si>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</si>
  <si>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</si>
  <si>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</si>
  <si>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</si>
  <si>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</si>
  <si>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</si>
  <si>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</si>
  <si>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</si>
  <si>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</si>
  <si>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</si>
  <si>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</si>
  <si>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</si>
  <si>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</si>
  <si>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</si>
  <si>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</si>
  <si>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</si>
  <si>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</si>
  <si>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</si>
  <si>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</si>
  <si>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</si>
  <si>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</si>
  <si>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</si>
  <si>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</si>
  <si>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</si>
  <si>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</si>
  <si>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</si>
  <si>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</si>
  <si>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</si>
  <si>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</si>
  <si>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</si>
  <si>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</si>
  <si>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</si>
  <si>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</si>
  <si>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</si>
  <si>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</si>
  <si>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</si>
  <si>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</si>
  <si>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</si>
  <si>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</si>
  <si>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</si>
  <si>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</si>
  <si>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</si>
  <si>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</si>
  <si>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</si>
  <si>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</si>
  <si>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</si>
  <si>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</si>
  <si>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</si>
  <si>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</si>
  <si>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</si>
  <si>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</si>
  <si>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</si>
  <si>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</si>
  <si>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</si>
  <si>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</si>
  <si>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</si>
  <si>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</si>
  <si>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</si>
  <si>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</si>
  <si>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</si>
  <si>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</si>
  <si>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</si>
  <si>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</si>
  <si>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</si>
  <si>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</si>
  <si>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</si>
  <si>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</si>
  <si>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</si>
  <si>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</si>
  <si>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</si>
  <si>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</si>
  <si>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</si>
  <si>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</si>
  <si>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</si>
  <si>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</si>
  <si>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</si>
  <si>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</si>
  <si>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</si>
  <si>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</si>
  <si>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</si>
  <si>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</si>
  <si>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</si>
  <si>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</si>
  <si>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</si>
  <si>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</si>
  <si>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</si>
  <si>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</si>
  <si>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</si>
  <si>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</si>
  <si>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</si>
  <si>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</si>
  <si>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</si>
  <si>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</si>
  <si>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</si>
  <si>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</si>
  <si>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</si>
  <si>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</si>
  <si>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</si>
  <si>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</si>
  <si>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</si>
  <si>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</si>
  <si>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</si>
  <si>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</si>
  <si>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</si>
  <si>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</si>
  <si>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</si>
  <si>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</si>
  <si>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</si>
  <si>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</si>
  <si>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</si>
  <si>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</si>
  <si>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</si>
  <si>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</si>
  <si>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</si>
  <si>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</si>
  <si>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</si>
  <si>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</si>
  <si>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</si>
  <si>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</si>
  <si>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</si>
  <si>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</si>
  <si>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</si>
  <si>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</si>
  <si>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</si>
  <si>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</si>
  <si>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</si>
  <si>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</si>
  <si>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</si>
  <si>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</si>
  <si>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</si>
  <si>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</si>
  <si>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</si>
  <si>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</si>
  <si>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</si>
  <si>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</si>
  <si>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</si>
  <si>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</si>
  <si>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</si>
  <si>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</si>
  <si>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</si>
  <si>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</si>
  <si>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</si>
  <si>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</si>
  <si>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</si>
  <si>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</si>
  <si>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</si>
  <si>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</si>
  <si>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</si>
  <si>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</si>
  <si>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</si>
  <si>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</si>
  <si>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</si>
  <si>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</si>
  <si>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</si>
  <si>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</si>
  <si>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</si>
  <si>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</si>
  <si>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</si>
  <si>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</si>
  <si>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</si>
  <si>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</si>
  <si>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</si>
  <si>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</si>
  <si>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</si>
  <si>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</si>
  <si>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</si>
  <si>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</si>
  <si>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</si>
  <si>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</si>
  <si>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</si>
  <si>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</si>
  <si>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</si>
  <si>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</si>
  <si>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</si>
  <si>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</si>
  <si>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</si>
  <si>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</si>
  <si>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</si>
  <si>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</si>
  <si>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</si>
  <si>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</si>
  <si>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</si>
  <si>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</si>
  <si>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</si>
  <si>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</si>
  <si>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</si>
  <si>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</si>
  <si>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</si>
  <si>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</si>
  <si>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</si>
  <si>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</si>
  <si>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</si>
  <si>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</si>
  <si>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</si>
  <si>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</si>
  <si>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</si>
  <si>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</si>
  <si>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</si>
  <si>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</si>
  <si>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</si>
  <si>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</si>
  <si>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</si>
  <si>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</si>
  <si>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</si>
  <si>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</si>
  <si>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</si>
  <si>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</si>
  <si>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</si>
  <si>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</si>
  <si>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</si>
  <si>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</si>
  <si>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</si>
  <si>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</si>
  <si>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</si>
  <si>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</si>
  <si>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</si>
  <si>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</si>
  <si>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</si>
  <si>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</si>
  <si>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</si>
  <si>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</si>
  <si>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</si>
  <si>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</si>
  <si>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</si>
  <si>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</si>
  <si>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</si>
  <si>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</si>
  <si>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</si>
  <si>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</si>
  <si>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</si>
  <si>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</si>
  <si>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</si>
  <si>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</si>
  <si>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</si>
  <si>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</si>
  <si>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</si>
  <si>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</si>
  <si>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</si>
  <si>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</si>
  <si>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</si>
  <si>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</si>
  <si>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</si>
  <si>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</si>
  <si>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</si>
  <si>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</si>
  <si>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</si>
  <si>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</si>
  <si>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</si>
  <si>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</si>
  <si>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</si>
  <si>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</si>
  <si>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</si>
  <si>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</si>
  <si>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</si>
  <si>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</si>
  <si>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</si>
  <si>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</si>
  <si>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</si>
  <si>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</si>
  <si>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</si>
  <si>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</si>
  <si>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</si>
  <si>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</si>
  <si>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</si>
  <si>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</si>
  <si>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</si>
  <si>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</si>
  <si>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</si>
  <si>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</si>
  <si>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</si>
  <si>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</si>
  <si>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</si>
  <si>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</si>
  <si>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</si>
  <si>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</si>
  <si>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</si>
  <si>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</si>
  <si>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</si>
  <si>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</si>
  <si>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</si>
  <si>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</si>
  <si>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</si>
  <si>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</si>
  <si>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</si>
  <si>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</si>
  <si>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</si>
  <si>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</si>
  <si>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</si>
  <si>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</si>
  <si>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</si>
  <si>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</si>
  <si>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</si>
  <si>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</si>
  <si>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</si>
  <si>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</si>
  <si>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</si>
  <si>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</si>
  <si>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</si>
  <si>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</si>
  <si>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</si>
  <si>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</si>
  <si>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</si>
  <si>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</si>
  <si>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</si>
  <si>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</si>
  <si>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</si>
  <si>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</si>
  <si>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</si>
  <si>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</si>
  <si>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</si>
  <si>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</si>
  <si>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</si>
  <si>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</si>
  <si>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</si>
  <si>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</si>
  <si>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</si>
  <si>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</si>
  <si>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</si>
  <si>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</si>
  <si>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</si>
  <si>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</si>
  <si>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</si>
  <si>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</si>
  <si>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</si>
  <si>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</si>
  <si>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</si>
  <si>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</si>
  <si>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</si>
  <si>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</si>
  <si>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</si>
  <si>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</si>
  <si>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</si>
  <si>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</si>
  <si>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</si>
  <si>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</si>
  <si>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</si>
  <si>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</si>
  <si>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</si>
  <si>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</si>
  <si>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</si>
  <si>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</si>
  <si>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</si>
  <si>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</si>
  <si>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</si>
  <si>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</si>
  <si>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</si>
  <si>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</si>
  <si>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</si>
  <si>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</si>
  <si>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</si>
  <si>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</si>
  <si>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</si>
  <si>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</si>
  <si>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</si>
  <si>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</si>
  <si>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</si>
  <si>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</si>
  <si>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</si>
  <si>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</si>
  <si>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</si>
  <si>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</si>
  <si>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</si>
  <si>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</si>
  <si>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</si>
  <si>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</si>
  <si>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</si>
  <si>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</si>
  <si>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</si>
  <si>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</si>
  <si>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</si>
  <si>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</si>
  <si>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</si>
  <si>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</si>
  <si>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</si>
  <si>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</si>
  <si>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</si>
  <si>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</si>
  <si>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</si>
  <si>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</si>
  <si>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</si>
  <si>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</si>
  <si>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</si>
  <si>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</si>
  <si>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</si>
  <si>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</si>
  <si>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</si>
  <si>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</si>
  <si>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</si>
  <si>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</si>
  <si>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</si>
  <si>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</si>
  <si>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</si>
  <si>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</si>
  <si>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</si>
  <si>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</si>
  <si>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</si>
  <si>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</si>
  <si>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</si>
  <si>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</si>
  <si>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</si>
  <si>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</si>
  <si>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</si>
  <si>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</si>
  <si>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</si>
  <si>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</si>
  <si>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</si>
  <si>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</si>
  <si>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</si>
  <si>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</si>
  <si>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</si>
  <si>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</si>
  <si>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</si>
  <si>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</si>
  <si>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</si>
  <si>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</si>
  <si>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</si>
  <si>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</si>
  <si>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</si>
  <si>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</si>
  <si>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</si>
  <si>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</si>
  <si>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</si>
  <si>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</si>
  <si>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</si>
  <si>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</si>
  <si>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</si>
  <si>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</si>
  <si>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</si>
  <si>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</si>
  <si>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</si>
  <si>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</si>
  <si>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</si>
  <si>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</si>
  <si>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</si>
  <si>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</si>
  <si>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</si>
  <si>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</si>
  <si>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</si>
  <si>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</si>
  <si>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</si>
  <si>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</si>
  <si>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</si>
  <si>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</si>
  <si>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</si>
  <si>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</si>
  <si>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</si>
  <si>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</si>
  <si>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</si>
  <si>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</si>
  <si>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</si>
  <si>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</si>
  <si>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</si>
  <si>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</si>
  <si>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</si>
  <si>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</si>
  <si>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</si>
  <si>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</si>
  <si>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</si>
  <si>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</si>
  <si>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</si>
  <si>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</si>
  <si>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</si>
  <si>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</si>
  <si>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</si>
  <si>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</si>
  <si>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</si>
  <si>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</si>
  <si>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</si>
  <si>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</si>
  <si>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</si>
  <si>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</si>
  <si>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</si>
  <si>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</si>
  <si>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</si>
  <si>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</si>
  <si>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</si>
  <si>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</si>
  <si>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</si>
  <si>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</si>
  <si>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</si>
  <si>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</si>
  <si>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</si>
  <si>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</si>
  <si>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</si>
  <si>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</si>
  <si>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</si>
  <si>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</si>
  <si>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</si>
  <si>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</si>
  <si>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</si>
  <si>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</si>
  <si>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</si>
  <si>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</si>
  <si>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</si>
  <si>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</si>
  <si>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</si>
  <si>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</si>
  <si>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</si>
  <si>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</si>
  <si>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</si>
  <si>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</si>
  <si>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</si>
  <si>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</si>
  <si>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</si>
  <si>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</si>
  <si>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</si>
  <si>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</si>
  <si>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</si>
  <si>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</si>
  <si>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</si>
  <si>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</si>
  <si>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</si>
  <si>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</si>
  <si>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</si>
  <si>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</si>
  <si>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</si>
  <si>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</si>
  <si>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</si>
  <si>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</si>
  <si>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</si>
  <si>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</si>
  <si>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</si>
  <si>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</si>
  <si>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</si>
  <si>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</si>
  <si>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</si>
  <si>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</si>
  <si>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</si>
  <si>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</si>
  <si>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</si>
  <si>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</si>
  <si>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</si>
  <si>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</si>
  <si>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</si>
  <si>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</si>
  <si>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</si>
  <si>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</si>
  <si>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</si>
  <si>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</si>
  <si>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</si>
  <si>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</si>
  <si>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</si>
  <si>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</si>
  <si>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</si>
  <si>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</si>
  <si>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</si>
  <si>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</si>
  <si>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</si>
  <si>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</si>
  <si>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</si>
  <si>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</si>
  <si>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</si>
  <si>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</si>
  <si>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</si>
  <si>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</si>
  <si>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</si>
  <si>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</si>
  <si>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</si>
  <si>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</si>
  <si>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</si>
  <si>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</si>
  <si>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</si>
  <si>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</si>
  <si>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</si>
  <si>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</si>
  <si>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</si>
  <si>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</si>
  <si>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</si>
  <si>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</si>
  <si>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</si>
  <si>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</si>
  <si>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</si>
  <si>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</si>
  <si>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</si>
  <si>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</si>
  <si>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</si>
  <si>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</si>
  <si>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</si>
  <si>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</si>
  <si>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</si>
  <si>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</si>
  <si>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</si>
  <si>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</si>
  <si>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</si>
  <si>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</si>
  <si>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</si>
  <si>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</si>
  <si>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</si>
  <si>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</si>
  <si>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</si>
  <si>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</si>
  <si>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</si>
  <si>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</si>
  <si>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</si>
  <si>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</si>
  <si>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</si>
  <si>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</si>
  <si>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</si>
  <si>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</si>
  <si>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</si>
  <si>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</si>
  <si>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</si>
  <si>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</si>
  <si>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</si>
  <si>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</si>
  <si>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</si>
  <si>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</si>
  <si>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</si>
  <si>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</si>
  <si>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</si>
  <si>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</si>
  <si>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</si>
  <si>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</si>
  <si>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</si>
  <si>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</si>
  <si>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</si>
  <si>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</si>
  <si>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</si>
  <si>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</si>
  <si>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</si>
  <si>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</si>
  <si>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</si>
  <si>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</si>
  <si>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</si>
  <si>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</si>
  <si>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</si>
  <si>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</si>
  <si>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</si>
  <si>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</si>
  <si>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</si>
  <si>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</si>
  <si>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</si>
  <si>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</si>
  <si>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</si>
  <si>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</si>
  <si>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</si>
  <si>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</si>
  <si>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</si>
  <si>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</si>
  <si>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</si>
  <si>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</si>
  <si>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</si>
  <si>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</si>
  <si>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</si>
  <si>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</si>
  <si>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</si>
  <si>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</si>
  <si>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</si>
  <si>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</si>
  <si>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</si>
  <si>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</si>
  <si>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</si>
  <si>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</si>
  <si>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</si>
  <si>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</si>
  <si>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</si>
  <si>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</si>
  <si>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</si>
  <si>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</si>
  <si>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</si>
  <si>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</si>
  <si>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</si>
  <si>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</si>
  <si>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</si>
  <si>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</si>
  <si>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</si>
  <si>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</si>
  <si>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</si>
  <si>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</si>
  <si>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</si>
  <si>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</si>
  <si>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</si>
  <si>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</si>
  <si>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</si>
  <si>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</si>
  <si>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</si>
  <si>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</si>
  <si>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</si>
  <si>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</si>
  <si>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</si>
  <si>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</si>
  <si>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</si>
  <si>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</si>
  <si>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</si>
  <si>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</si>
  <si>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</si>
  <si>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</si>
  <si>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</si>
  <si>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</si>
  <si>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</si>
  <si>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</si>
  <si>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</si>
  <si>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</si>
  <si>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</si>
  <si>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</si>
  <si>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</si>
  <si>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</si>
  <si>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</si>
  <si>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</si>
  <si>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</si>
  <si>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</si>
  <si>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</si>
  <si>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</si>
  <si>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</si>
  <si>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</si>
  <si>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</si>
  <si>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</si>
  <si>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</si>
  <si>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</si>
  <si>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</si>
  <si>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</si>
  <si>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</si>
  <si>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</si>
  <si>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</si>
  <si>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</si>
  <si>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</si>
  <si>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</si>
  <si>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</si>
  <si>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</si>
  <si>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</si>
  <si>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</si>
  <si>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</si>
  <si>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</si>
  <si>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</si>
  <si>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</si>
  <si>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</si>
  <si>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</si>
  <si>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</si>
  <si>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</si>
  <si>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</si>
  <si>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</si>
  <si>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</si>
  <si>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</si>
  <si>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</si>
  <si>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</si>
  <si>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</si>
  <si>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</si>
  <si>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</si>
  <si>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</si>
  <si>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</si>
  <si>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</si>
  <si>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</si>
  <si>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</si>
  <si>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</si>
  <si>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</si>
  <si>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</si>
  <si>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</si>
  <si>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</si>
  <si>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</si>
  <si>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</si>
  <si>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</si>
  <si>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</si>
  <si>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</si>
  <si>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</si>
  <si>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</si>
  <si>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</si>
  <si>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</si>
  <si>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</si>
  <si>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</si>
  <si>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</si>
  <si>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</si>
  <si>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</si>
  <si>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</si>
  <si>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</si>
  <si>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</si>
  <si>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</si>
  <si>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</si>
  <si>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</si>
  <si>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</si>
  <si>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</si>
  <si>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</si>
  <si>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</si>
  <si>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</si>
  <si>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</si>
  <si>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</si>
  <si>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</si>
  <si>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</si>
  <si>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</si>
  <si>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</si>
  <si>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</si>
  <si>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</si>
  <si>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</si>
  <si>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</si>
  <si>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</si>
  <si>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</si>
  <si>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</si>
  <si>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</si>
  <si>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</si>
  <si>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</si>
  <si>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</si>
  <si>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</si>
  <si>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</si>
  <si>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</si>
  <si>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</si>
  <si>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</si>
  <si>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</si>
  <si>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</si>
  <si>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</si>
  <si>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</si>
  <si>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</si>
  <si>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</si>
  <si>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</si>
  <si>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</si>
  <si>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</si>
  <si>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</si>
  <si>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</si>
  <si>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</si>
  <si>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</si>
  <si>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</si>
  <si>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</si>
  <si>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</si>
  <si>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</si>
  <si>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</si>
  <si>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</si>
  <si>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</si>
  <si>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</si>
  <si>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</si>
  <si>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</si>
  <si>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</si>
  <si>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</si>
  <si>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</si>
  <si>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</si>
  <si>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</si>
  <si>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</si>
  <si>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</si>
  <si>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</si>
  <si>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</si>
  <si>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</si>
  <si>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</si>
  <si>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</si>
  <si>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</si>
  <si>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</si>
  <si>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</si>
  <si>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</si>
  <si>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</si>
  <si>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</si>
  <si>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</si>
  <si>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</si>
  <si>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</si>
  <si>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</si>
  <si>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</si>
  <si>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</si>
  <si>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</si>
  <si>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</si>
  <si>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</si>
  <si>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</si>
  <si>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</si>
  <si>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</si>
  <si>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</si>
  <si>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</si>
  <si>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</si>
  <si>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</si>
  <si>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</si>
  <si>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</si>
  <si>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</si>
  <si>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</si>
  <si>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</si>
  <si>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</si>
  <si>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</si>
  <si>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</si>
  <si>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</si>
  <si>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</si>
  <si>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</si>
  <si>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</si>
  <si>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</si>
  <si>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</si>
  <si>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</si>
  <si>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</si>
  <si>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</si>
  <si>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</si>
  <si>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</si>
  <si>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</si>
  <si>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</si>
  <si>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</si>
  <si>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</si>
  <si>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</si>
  <si>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</si>
  <si>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</si>
  <si>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</si>
  <si>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</si>
  <si>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</si>
  <si>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</si>
  <si>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</si>
  <si>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</si>
  <si>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</si>
  <si>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</si>
  <si>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</si>
  <si>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</si>
  <si>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</si>
  <si>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</si>
  <si>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</si>
  <si>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</si>
  <si>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</si>
  <si>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</si>
  <si>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</si>
  <si>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</si>
  <si>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</si>
  <si>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</si>
  <si>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</si>
  <si>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</si>
  <si>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</si>
  <si>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</si>
  <si>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</si>
  <si>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</si>
  <si>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</si>
  <si>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</si>
  <si>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</si>
  <si>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</si>
  <si>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</si>
  <si>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</si>
  <si>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</si>
  <si>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</si>
  <si>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</si>
  <si>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</si>
  <si>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</si>
  <si>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</si>
  <si>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</si>
  <si>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</si>
  <si>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</si>
  <si>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</si>
  <si>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</si>
  <si>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</si>
  <si>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</si>
  <si>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</si>
  <si>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</si>
  <si>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</si>
  <si>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</si>
  <si>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</si>
  <si>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</si>
  <si>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</si>
  <si>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</si>
  <si>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</si>
  <si>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</si>
  <si>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</si>
  <si>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</si>
  <si>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</si>
  <si>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</si>
  <si>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</si>
  <si>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</si>
  <si>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</si>
  <si>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</si>
  <si>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</si>
  <si>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</si>
  <si>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</si>
  <si>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</si>
  <si>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</si>
  <si>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</si>
  <si>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</si>
  <si>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</si>
  <si>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</si>
  <si>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</si>
  <si>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</si>
  <si>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</si>
  <si>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</si>
  <si>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</si>
  <si>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</si>
  <si>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</si>
  <si>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</si>
  <si>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</si>
  <si>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</si>
  <si>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</si>
  <si>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</si>
  <si>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</si>
  <si>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</si>
  <si>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</si>
  <si>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</si>
  <si>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</si>
  <si>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</si>
  <si>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</si>
  <si>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</si>
  <si>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</si>
  <si>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</si>
  <si>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</si>
  <si>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</si>
  <si>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</si>
  <si>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</si>
  <si>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</si>
  <si>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</si>
  <si>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</si>
  <si>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</si>
  <si>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</si>
  <si>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</si>
  <si>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</si>
  <si>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</si>
  <si>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</si>
  <si>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</si>
  <si>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</si>
  <si>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</si>
  <si>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</si>
  <si>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</si>
  <si>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</si>
  <si>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</si>
  <si>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</si>
  <si>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</si>
  <si>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</si>
  <si>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</si>
  <si>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</si>
  <si>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</si>
  <si>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</si>
  <si>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</si>
  <si>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</si>
  <si>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</si>
  <si>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</si>
  <si>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</si>
  <si>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</si>
  <si>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</si>
  <si>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</si>
  <si>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</si>
  <si>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</si>
  <si>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</si>
  <si>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</si>
  <si>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</si>
  <si>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</si>
  <si>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</si>
  <si>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</si>
  <si>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</si>
  <si>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</si>
  <si>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</si>
  <si>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</si>
  <si>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</si>
  <si>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</si>
  <si>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</si>
  <si>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</si>
  <si>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</si>
  <si>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</si>
  <si>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</si>
  <si>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</si>
  <si>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</si>
  <si>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</si>
  <si>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</si>
  <si>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</si>
  <si>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</si>
  <si>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</si>
  <si>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</si>
  <si>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</si>
  <si>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</si>
  <si>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</si>
  <si>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</si>
  <si>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</si>
  <si>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</si>
  <si>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</si>
  <si>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</si>
  <si>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</si>
  <si>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</si>
  <si>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</si>
  <si>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</si>
  <si>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</si>
  <si>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</si>
  <si>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</si>
  <si>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</si>
  <si>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</si>
  <si>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</si>
  <si>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</si>
  <si>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</si>
  <si>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</si>
  <si>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</si>
  <si>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</si>
  <si>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</si>
  <si>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</si>
  <si>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</si>
  <si>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</si>
  <si>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</si>
  <si>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</si>
  <si>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</si>
  <si>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</si>
  <si>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</si>
  <si>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</si>
  <si>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</si>
  <si>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</si>
  <si>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</si>
  <si>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</si>
  <si>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</si>
  <si>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</si>
  <si>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</si>
  <si>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</si>
  <si>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</si>
  <si>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</si>
  <si>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</si>
  <si>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</si>
  <si>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</si>
  <si>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</si>
  <si>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</si>
  <si>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</si>
  <si>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</si>
  <si>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</si>
  <si>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</si>
  <si>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</si>
  <si>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</si>
  <si>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</si>
  <si>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</si>
  <si>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</si>
  <si>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</si>
  <si>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</si>
  <si>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</si>
  <si>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</si>
  <si>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</si>
  <si>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</si>
  <si>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</si>
  <si>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</si>
  <si>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</si>
  <si>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</si>
  <si>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</si>
  <si>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</si>
  <si>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</si>
  <si>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</si>
  <si>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</si>
  <si>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</si>
  <si>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</si>
  <si>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</si>
  <si>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</si>
  <si>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</si>
  <si>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</si>
  <si>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</si>
  <si>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</si>
  <si>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</si>
  <si>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</si>
  <si>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</si>
  <si>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</si>
  <si>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</si>
  <si>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</si>
  <si>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</si>
  <si>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</si>
  <si>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</si>
  <si>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</si>
  <si>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</si>
  <si>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</si>
  <si>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</si>
  <si>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</si>
  <si>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</si>
  <si>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</si>
  <si>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</si>
  <si>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</si>
  <si>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</si>
  <si>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</si>
  <si>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</si>
  <si>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</si>
  <si>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</si>
  <si>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</si>
  <si>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</si>
  <si>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</si>
  <si>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</si>
  <si>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</si>
  <si>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</si>
  <si>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</si>
  <si>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</si>
  <si>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</si>
  <si>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</si>
  <si>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</si>
  <si>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</si>
  <si>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</si>
  <si>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</si>
  <si>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</si>
  <si>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</si>
  <si>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</si>
  <si>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</si>
  <si>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</si>
  <si>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</si>
  <si>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</si>
  <si>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</si>
  <si>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</si>
  <si>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</si>
  <si>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</si>
  <si>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</si>
  <si>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</si>
  <si>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</si>
  <si>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</si>
  <si>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</si>
  <si>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</si>
  <si>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</si>
  <si>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</si>
  <si>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</si>
  <si>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</si>
  <si>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</si>
  <si>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</si>
  <si>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</si>
  <si>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</si>
  <si>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</si>
  <si>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</si>
  <si>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</si>
  <si>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</si>
  <si>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</si>
  <si>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</si>
  <si>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</si>
  <si>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</si>
  <si>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</si>
  <si>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</si>
  <si>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</si>
  <si>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</si>
  <si>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</si>
  <si>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</si>
  <si>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</si>
  <si>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</si>
  <si>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</si>
  <si>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</si>
  <si>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</si>
  <si>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</si>
  <si>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</si>
  <si>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</si>
  <si>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</si>
  <si>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</si>
  <si>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</si>
  <si>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</si>
  <si>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</si>
  <si>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</si>
  <si>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</si>
  <si>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</si>
  <si>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</si>
  <si>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</si>
  <si>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</si>
  <si>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</si>
  <si>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</si>
  <si>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</si>
  <si>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</si>
  <si>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</si>
  <si>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</si>
  <si>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</si>
  <si>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</si>
  <si>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</si>
  <si>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</si>
  <si>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</si>
  <si>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</si>
  <si>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</si>
  <si>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</si>
  <si>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</si>
  <si>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</si>
  <si>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</si>
  <si>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</si>
  <si>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</si>
  <si>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</si>
  <si>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</si>
  <si>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</si>
  <si>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</si>
  <si>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</si>
  <si>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</si>
  <si>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</si>
  <si>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</si>
  <si>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</si>
  <si>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</si>
  <si>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</si>
  <si>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</si>
  <si>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</si>
  <si>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</si>
  <si>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</si>
  <si>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</si>
  <si>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</si>
  <si>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</si>
  <si>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</si>
  <si>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</si>
  <si>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</si>
  <si>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</si>
  <si>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</si>
  <si>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</si>
  <si>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</si>
  <si>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</si>
  <si>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</si>
  <si>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</si>
  <si>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</si>
  <si>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</si>
  <si>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</si>
  <si>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</si>
  <si>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</si>
  <si>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</si>
  <si>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</si>
  <si>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</si>
  <si>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</si>
  <si>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</si>
  <si>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</si>
  <si>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</si>
  <si>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</si>
  <si>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</si>
  <si>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</si>
  <si>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</si>
  <si>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</si>
  <si>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</si>
  <si>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</si>
  <si>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</si>
  <si>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</si>
  <si>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</si>
  <si>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</si>
  <si>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</si>
  <si>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</si>
  <si>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</si>
  <si>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</si>
  <si>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</si>
  <si>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</si>
  <si>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</si>
  <si>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</si>
  <si>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</si>
  <si>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</si>
  <si>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</si>
  <si>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</si>
  <si>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</si>
  <si>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</si>
  <si>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</si>
  <si>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</si>
  <si>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</si>
  <si>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</si>
  <si>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</si>
  <si>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</si>
  <si>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</si>
  <si>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</si>
  <si>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</si>
  <si>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</si>
  <si>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</si>
  <si>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</si>
  <si>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</si>
  <si>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</si>
  <si>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</si>
  <si>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</si>
  <si>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</si>
  <si>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</si>
  <si>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</si>
  <si>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</si>
  <si>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</si>
  <si>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</si>
  <si>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</si>
  <si>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</si>
  <si>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</si>
  <si>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</si>
  <si>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</si>
  <si>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</si>
  <si>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</si>
  <si>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</si>
  <si>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</si>
  <si>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</si>
  <si>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</si>
  <si>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</si>
  <si>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</si>
  <si>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</si>
  <si>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</si>
  <si>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</si>
  <si>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</si>
  <si>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</si>
  <si>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</si>
  <si>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</si>
  <si>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</si>
  <si>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</si>
  <si>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</si>
  <si>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</si>
  <si>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</si>
  <si>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</si>
  <si>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</si>
  <si>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</si>
  <si>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</si>
  <si>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</si>
  <si>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</si>
  <si>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</si>
  <si>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</si>
  <si>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</si>
  <si>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</si>
  <si>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</si>
  <si>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</si>
  <si>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</si>
  <si>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</si>
  <si>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</si>
  <si>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</si>
  <si>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</si>
  <si>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</si>
  <si>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</si>
  <si>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</si>
  <si>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</si>
  <si>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</si>
  <si>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</si>
  <si>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</si>
  <si>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</si>
  <si>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</si>
  <si>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</si>
  <si>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</si>
  <si>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</si>
  <si>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</si>
  <si>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</si>
  <si>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</si>
  <si>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</si>
  <si>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</si>
  <si>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</si>
  <si>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</si>
  <si>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</si>
  <si>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</si>
  <si>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</si>
  <si>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</si>
  <si>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</si>
  <si>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</si>
  <si>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</si>
  <si>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</si>
  <si>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</si>
  <si>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</si>
  <si>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</si>
  <si>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</si>
  <si>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</si>
  <si>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</si>
  <si>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</si>
  <si>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</si>
  <si>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</si>
  <si>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</si>
  <si>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</si>
  <si>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</si>
  <si>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</si>
  <si>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</si>
  <si>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</si>
  <si>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</si>
  <si>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</si>
  <si>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</si>
  <si>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</si>
  <si>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</si>
  <si>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</si>
  <si>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</si>
  <si>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</si>
  <si>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</si>
  <si>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</si>
  <si>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</si>
  <si>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</si>
  <si>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</si>
  <si>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</si>
  <si>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</si>
  <si>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</si>
  <si>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</si>
  <si>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</si>
  <si>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</si>
  <si>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</si>
  <si>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</si>
  <si>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</si>
  <si>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</si>
  <si>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</si>
  <si>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</si>
  <si>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</si>
  <si>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</si>
  <si>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</si>
  <si>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</si>
  <si>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</si>
  <si>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</si>
  <si>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</si>
  <si>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</si>
  <si>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</si>
  <si>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</si>
  <si>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</si>
  <si>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</si>
  <si>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</si>
  <si>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</si>
  <si>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</si>
  <si>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</si>
  <si>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</si>
  <si>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</si>
  <si>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</si>
  <si>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</si>
  <si>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</si>
  <si>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</si>
  <si>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</si>
  <si>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</si>
  <si>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</si>
  <si>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</si>
  <si>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</si>
  <si>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</si>
  <si>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</si>
  <si>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</si>
  <si>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</si>
  <si>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</si>
  <si>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</si>
  <si>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</si>
  <si>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</si>
  <si>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</si>
  <si>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</si>
  <si>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</si>
  <si>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</si>
  <si>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</si>
  <si>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</si>
  <si>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</si>
  <si>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</si>
  <si>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</si>
  <si>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</si>
  <si>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</si>
  <si>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</si>
  <si>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</si>
  <si>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</si>
  <si>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</si>
  <si>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</si>
  <si>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</si>
  <si>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</si>
  <si>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</si>
  <si>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</si>
  <si>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</si>
  <si>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</si>
  <si>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</si>
  <si>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</si>
  <si>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</si>
  <si>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</si>
  <si>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</si>
  <si>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</si>
  <si>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</si>
  <si>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</si>
  <si>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</si>
  <si>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</si>
  <si>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</si>
  <si>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</si>
  <si>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</si>
  <si>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</si>
  <si>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</si>
  <si>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</si>
  <si>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</si>
  <si>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</si>
  <si>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</si>
  <si>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</si>
  <si>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</si>
  <si>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</si>
  <si>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</si>
  <si>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</si>
  <si>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</si>
  <si>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</si>
  <si>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</si>
  <si>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</si>
  <si>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</si>
  <si>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</si>
  <si>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</si>
  <si>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</si>
  <si>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</si>
  <si>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</si>
  <si>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</si>
  <si>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</si>
  <si>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</si>
  <si>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</si>
  <si>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</si>
  <si>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</si>
  <si>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</si>
  <si>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</si>
  <si>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</si>
  <si>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</si>
  <si>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</si>
  <si>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</si>
  <si>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</si>
  <si>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</si>
  <si>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</si>
  <si>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</si>
  <si>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</si>
  <si>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</si>
  <si>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</si>
  <si>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</si>
  <si>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</si>
  <si>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</si>
  <si>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</si>
  <si>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</si>
  <si>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</si>
  <si>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</si>
  <si>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</si>
  <si>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</si>
  <si>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</si>
  <si>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</si>
  <si>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</si>
  <si>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</si>
  <si>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</si>
  <si>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</si>
  <si>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</si>
  <si>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</si>
  <si>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</si>
  <si>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</si>
  <si>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</si>
  <si>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</si>
  <si>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</si>
  <si>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</si>
  <si>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</si>
  <si>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</si>
  <si>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</si>
  <si>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</si>
  <si>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</si>
  <si>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</si>
  <si>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</si>
  <si>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</si>
  <si>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</si>
  <si>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</si>
  <si>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</si>
  <si>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</si>
  <si>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</si>
  <si>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</si>
  <si>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</si>
  <si>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</si>
  <si>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</si>
  <si>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</si>
  <si>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</si>
  <si>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</si>
  <si>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</si>
  <si>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</si>
  <si>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</si>
  <si>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</si>
  <si>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</si>
  <si>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</si>
  <si>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</si>
  <si>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</si>
  <si>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</si>
  <si>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</si>
  <si>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</si>
  <si>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</si>
  <si>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</si>
  <si>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</si>
  <si>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</si>
  <si>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</si>
  <si>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</si>
  <si>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</si>
  <si>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</si>
  <si>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</si>
  <si>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</si>
  <si>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</si>
  <si>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</si>
  <si>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</si>
  <si>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</si>
  <si>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</si>
  <si>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</si>
  <si>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</si>
  <si>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</si>
  <si>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</si>
  <si>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</si>
  <si>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</si>
  <si>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</si>
  <si>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</si>
  <si>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</si>
  <si>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</si>
  <si>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</si>
  <si>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</si>
  <si>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</si>
  <si>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</si>
  <si>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</si>
  <si>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</si>
  <si>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</si>
  <si>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</si>
  <si>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</si>
  <si>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</si>
  <si>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</si>
  <si>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</si>
  <si>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</si>
  <si>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</si>
  <si>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</si>
  <si>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</si>
  <si>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</si>
  <si>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</si>
  <si>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</si>
  <si>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</si>
  <si>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</si>
  <si>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</si>
  <si>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</si>
  <si>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</si>
  <si>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</si>
  <si>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</si>
  <si>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</si>
  <si>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</si>
  <si>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</si>
  <si>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</si>
  <si>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</si>
  <si>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</si>
  <si>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</si>
  <si>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</si>
  <si>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</si>
  <si>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</si>
  <si>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</si>
  <si>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</si>
  <si>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</si>
  <si>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</si>
  <si>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</si>
  <si>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</si>
  <si>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</si>
  <si>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</si>
  <si>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</si>
  <si>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</si>
  <si>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</si>
  <si>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</si>
  <si>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</si>
  <si>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</si>
  <si>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</si>
  <si>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</si>
  <si>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</si>
  <si>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</si>
  <si>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</si>
  <si>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</si>
  <si>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</si>
  <si>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</si>
  <si>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</si>
  <si>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</si>
  <si>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</si>
  <si>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</si>
  <si>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</si>
  <si>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</si>
  <si>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</si>
  <si>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</si>
  <si>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</si>
  <si>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</si>
  <si>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</si>
  <si>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</si>
  <si>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</si>
  <si>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</si>
  <si>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</si>
  <si>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</si>
  <si>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</si>
  <si>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</si>
  <si>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</si>
  <si>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</si>
  <si>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</si>
  <si>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</si>
  <si>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</si>
  <si>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</si>
  <si>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</si>
  <si>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</si>
  <si>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</si>
  <si>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</si>
  <si>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</si>
  <si>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</si>
  <si>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</si>
  <si>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</si>
  <si>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</si>
  <si>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</si>
  <si>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</si>
  <si>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</si>
  <si>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</si>
  <si>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</si>
  <si>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</si>
  <si>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</si>
  <si>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</si>
  <si>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</si>
  <si>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</si>
  <si>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</si>
  <si>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</si>
  <si>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</si>
  <si>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</si>
  <si>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</si>
  <si>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</si>
  <si>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</si>
  <si>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</si>
  <si>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</si>
  <si>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</si>
  <si>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</si>
  <si>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</si>
  <si>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</si>
  <si>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</si>
  <si>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</si>
  <si>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</si>
  <si>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</si>
  <si>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</si>
  <si>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</si>
  <si>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</si>
  <si>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</si>
  <si>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</si>
  <si>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</si>
  <si>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</si>
  <si>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</si>
  <si>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</si>
  <si>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</si>
  <si>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</si>
  <si>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</si>
  <si>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</si>
  <si>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</si>
  <si>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</si>
  <si>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</si>
  <si>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</si>
  <si>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</si>
  <si>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</si>
  <si>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</si>
  <si>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</si>
  <si>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</si>
  <si>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</si>
  <si>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</si>
  <si>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</si>
  <si>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</si>
  <si>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</si>
  <si>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</si>
  <si>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</si>
  <si>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</si>
  <si>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</si>
  <si>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</si>
  <si>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</si>
  <si>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</si>
  <si>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</si>
  <si>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</si>
  <si>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</si>
  <si>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</si>
  <si>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</si>
  <si>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</si>
  <si>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</si>
  <si>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</si>
  <si>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</si>
  <si>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</si>
  <si>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</si>
  <si>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</si>
  <si>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</si>
  <si>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</si>
  <si>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</si>
  <si>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</si>
  <si>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</si>
  <si>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</si>
  <si>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</si>
  <si>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</si>
  <si>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</si>
  <si>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</si>
  <si>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</si>
  <si>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</si>
  <si>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</si>
  <si>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</si>
  <si>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</si>
  <si>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</si>
  <si>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</si>
  <si>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</si>
  <si>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</si>
  <si>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</si>
  <si>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</si>
  <si>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</si>
  <si>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</si>
  <si>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</si>
  <si>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</si>
  <si>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</si>
  <si>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</si>
  <si>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</si>
  <si>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</si>
  <si>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</si>
  <si>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</si>
  <si>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</si>
  <si>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</si>
  <si>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</si>
  <si>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</si>
  <si>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</si>
  <si>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</si>
  <si>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</si>
  <si>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</si>
  <si>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</si>
  <si>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</si>
  <si>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</si>
  <si>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</si>
  <si>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</si>
  <si>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</si>
  <si>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</si>
  <si>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</si>
  <si>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</si>
  <si>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</si>
  <si>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</si>
  <si>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</si>
  <si>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</si>
  <si>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</si>
  <si>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</si>
  <si>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</si>
  <si>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</si>
  <si>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</si>
  <si>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</si>
  <si>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</si>
  <si>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</si>
  <si>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</si>
  <si>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</si>
  <si>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</si>
  <si>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</si>
  <si>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</si>
  <si>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</si>
  <si>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</si>
  <si>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</si>
  <si>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</si>
  <si>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</si>
  <si>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</si>
  <si>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</si>
  <si>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</si>
  <si>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</si>
  <si>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</si>
  <si>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</si>
  <si>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</si>
  <si>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</si>
  <si>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</si>
  <si>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</si>
  <si>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</si>
  <si>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</si>
  <si>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</si>
  <si>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</si>
  <si>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</si>
  <si>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</si>
  <si>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</si>
  <si>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</si>
  <si>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</si>
  <si>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</si>
  <si>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</si>
  <si>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</si>
  <si>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</si>
  <si>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</si>
  <si>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</si>
  <si>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</si>
  <si>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</si>
  <si>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</si>
  <si>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</si>
  <si>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</si>
  <si>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</si>
  <si>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</si>
  <si>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</si>
  <si>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</si>
  <si>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</si>
  <si>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</si>
  <si>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</si>
  <si>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</si>
  <si>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</si>
  <si>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</si>
  <si>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</si>
  <si>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</si>
  <si>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</si>
  <si>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</si>
  <si>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</si>
  <si>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</si>
  <si>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</si>
  <si>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</si>
  <si>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</si>
  <si>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</si>
  <si>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</si>
  <si>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</si>
  <si>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</si>
  <si>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</si>
  <si>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</si>
  <si>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</si>
  <si>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</si>
  <si>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</si>
  <si>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</si>
  <si>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</si>
  <si>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</si>
  <si>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</si>
  <si>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</si>
  <si>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</si>
  <si>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</si>
  <si>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</si>
  <si>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</si>
  <si>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</si>
  <si>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</si>
  <si>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</si>
  <si>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</si>
  <si>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</si>
  <si>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</si>
  <si>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</si>
  <si>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</si>
  <si>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</si>
  <si>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</si>
  <si>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</si>
  <si>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</si>
  <si>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</si>
  <si>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</si>
  <si>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</si>
  <si>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</si>
  <si>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</si>
  <si>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</si>
  <si>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</si>
  <si>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</si>
  <si>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</si>
  <si>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</si>
  <si>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</si>
  <si>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</si>
  <si>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</si>
  <si>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</si>
  <si>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</si>
  <si>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</si>
  <si>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</si>
  <si>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</si>
  <si>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</si>
  <si>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</si>
  <si>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</si>
  <si>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</si>
  <si>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</si>
  <si>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</si>
  <si>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</si>
  <si>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</si>
  <si>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</si>
  <si>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</si>
  <si>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</si>
  <si>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</si>
  <si>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</si>
  <si>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</si>
  <si>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</si>
  <si>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</si>
  <si>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</si>
  <si>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</si>
  <si>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</si>
  <si>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</si>
  <si>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</si>
  <si>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</si>
  <si>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</si>
  <si>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</si>
  <si>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</si>
  <si>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</si>
  <si>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</si>
  <si>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</si>
  <si>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</si>
  <si>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</si>
  <si>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</si>
  <si>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</si>
  <si>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</si>
  <si>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</si>
  <si>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</si>
  <si>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</si>
  <si>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</si>
  <si>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</si>
  <si>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</si>
  <si>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</si>
  <si>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</si>
  <si>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</si>
  <si>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</si>
  <si>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</si>
  <si>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</si>
  <si>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</si>
  <si>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</si>
  <si>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</si>
  <si>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</si>
  <si>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</si>
  <si>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</si>
  <si>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</si>
  <si>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</si>
  <si>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</si>
  <si>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</si>
  <si>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</si>
  <si>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</si>
  <si>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</si>
  <si>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</si>
  <si>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</si>
  <si>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</si>
  <si>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</si>
  <si>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</si>
  <si>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</si>
  <si>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</si>
  <si>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</si>
  <si>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</si>
  <si>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</si>
  <si>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</si>
  <si>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</si>
  <si>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</si>
  <si>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</si>
  <si>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</si>
  <si>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</si>
  <si>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</si>
  <si>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</si>
  <si>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</si>
  <si>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</si>
  <si>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</si>
  <si>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</si>
  <si>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</si>
  <si>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</si>
  <si>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</si>
  <si>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</si>
  <si>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</si>
  <si>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</si>
  <si>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</si>
  <si>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</si>
  <si>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</si>
  <si>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</si>
  <si>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</si>
  <si>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</si>
  <si>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</si>
  <si>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</si>
  <si>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</si>
  <si>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</si>
  <si>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</si>
  <si>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</si>
  <si>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</si>
  <si>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</si>
  <si>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</si>
  <si>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</si>
  <si>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</si>
  <si>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</si>
  <si>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</si>
  <si>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</si>
  <si>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</si>
  <si>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</si>
  <si>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</si>
  <si>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</si>
  <si>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</si>
  <si>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</si>
  <si>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</si>
  <si>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</si>
  <si>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</si>
  <si>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</si>
  <si>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</si>
  <si>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</si>
  <si>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</si>
  <si>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</si>
  <si>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</si>
  <si>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</si>
  <si>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</si>
  <si>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</si>
  <si>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</si>
  <si>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</si>
  <si>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</si>
  <si>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</si>
  <si>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</si>
  <si>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</si>
  <si>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</si>
  <si>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</si>
  <si>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</si>
  <si>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</si>
  <si>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</si>
  <si>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</si>
  <si>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</si>
  <si>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</si>
  <si>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</si>
  <si>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</si>
  <si>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</si>
  <si>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</si>
  <si>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</si>
  <si>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</si>
  <si>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</si>
  <si>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</si>
  <si>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</si>
  <si>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</si>
  <si>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</si>
  <si>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</si>
  <si>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</si>
  <si>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</si>
  <si>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</si>
  <si>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</si>
  <si>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</si>
  <si>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</si>
  <si>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</si>
  <si>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</si>
  <si>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</si>
  <si>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</si>
  <si>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</si>
  <si>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</si>
  <si>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</si>
  <si>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</si>
  <si>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</si>
  <si>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</si>
  <si>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</si>
  <si>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</si>
  <si>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</si>
  <si>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</si>
  <si>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</si>
  <si>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</si>
  <si>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</si>
  <si>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</si>
  <si>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</si>
  <si>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</si>
  <si>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</si>
  <si>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</si>
  <si>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</si>
  <si>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</si>
  <si>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</si>
  <si>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</si>
  <si>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</si>
  <si>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</si>
  <si>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</si>
  <si>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</si>
  <si>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</si>
  <si>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</si>
  <si>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</si>
  <si>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</si>
  <si>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</si>
  <si>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</si>
  <si>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</si>
  <si>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</si>
  <si>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</si>
  <si>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</si>
  <si>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</si>
  <si>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</si>
  <si>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</si>
  <si>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</si>
  <si>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</si>
  <si>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</si>
  <si>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</si>
  <si>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</si>
  <si>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</si>
  <si>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</si>
  <si>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</si>
  <si>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</si>
  <si>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</si>
  <si>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</si>
  <si>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</si>
  <si>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</si>
  <si>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</si>
  <si>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</si>
  <si>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</si>
  <si>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</si>
  <si>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</si>
  <si>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</si>
  <si>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</si>
  <si>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</si>
  <si>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</si>
  <si>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</si>
  <si>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</si>
  <si>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</si>
  <si>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</si>
  <si>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</si>
  <si>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</si>
  <si>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</si>
  <si>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</si>
  <si>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</si>
  <si>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</si>
  <si>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</si>
  <si>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</si>
  <si>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</si>
  <si>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</si>
  <si>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</si>
  <si>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</si>
  <si>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</si>
  <si>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</si>
  <si>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</si>
  <si>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</si>
  <si>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</si>
  <si>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</si>
  <si>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</si>
  <si>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</si>
  <si>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</si>
  <si>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</si>
  <si>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</si>
  <si>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</si>
  <si>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</si>
  <si>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</si>
  <si>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</si>
  <si>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</si>
  <si>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</si>
  <si>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</si>
  <si>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</si>
  <si>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</si>
  <si>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</si>
  <si>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</si>
  <si>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</si>
  <si>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</si>
  <si>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</si>
  <si>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</si>
  <si>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</si>
  <si>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</si>
  <si>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</si>
  <si>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</si>
  <si>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</si>
  <si>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</si>
  <si>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</si>
  <si>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</si>
  <si>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</si>
  <si>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</si>
  <si>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</si>
  <si>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</si>
  <si>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</si>
  <si>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</si>
  <si>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</si>
  <si>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</si>
  <si>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</si>
  <si>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</si>
  <si>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</si>
  <si>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</si>
  <si>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</si>
  <si>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</si>
  <si>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</si>
  <si>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</si>
  <si>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</si>
  <si>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</si>
  <si>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</si>
  <si>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</si>
  <si>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</si>
  <si>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</si>
  <si>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</si>
  <si>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</si>
  <si>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</si>
  <si>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</si>
  <si>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</si>
  <si>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</si>
  <si>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</si>
  <si>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</si>
  <si>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</si>
  <si>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</si>
  <si>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</si>
  <si>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</si>
  <si>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</si>
  <si>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</si>
  <si>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</si>
  <si>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</si>
  <si>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</si>
  <si>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</si>
  <si>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</si>
  <si>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</si>
  <si>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</si>
  <si>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</si>
  <si>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</si>
  <si>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</si>
  <si>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</si>
  <si>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</si>
  <si>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</si>
  <si>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</si>
  <si>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</si>
  <si>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</si>
  <si>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</si>
  <si>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</si>
  <si>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</si>
  <si>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</si>
  <si>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</si>
  <si>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</si>
  <si>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</si>
  <si>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</si>
  <si>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</si>
  <si>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</si>
  <si>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</si>
  <si>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</si>
  <si>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</si>
  <si>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</si>
  <si>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</si>
  <si>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</si>
  <si>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</si>
  <si>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</si>
  <si>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</si>
  <si>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</si>
  <si>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</si>
  <si>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</si>
  <si>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</si>
  <si>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</si>
  <si>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</si>
  <si>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</si>
  <si>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</si>
  <si>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</si>
  <si>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</si>
  <si>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</si>
  <si>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</si>
  <si>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</si>
  <si>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</si>
  <si>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</si>
  <si>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</si>
  <si>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</si>
  <si>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</si>
  <si>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</si>
  <si>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</si>
  <si>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</si>
  <si>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</si>
  <si>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</si>
  <si>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</si>
  <si>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</si>
  <si>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</si>
  <si>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</si>
  <si>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</si>
  <si>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</si>
  <si>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</si>
  <si>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</si>
  <si>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</si>
  <si>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</si>
  <si>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</si>
  <si>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</si>
  <si>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</si>
  <si>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</si>
  <si>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</si>
  <si>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</si>
  <si>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</si>
  <si>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</si>
  <si>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</si>
  <si>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</si>
  <si>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</si>
  <si>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</si>
  <si>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</si>
  <si>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</si>
  <si>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</si>
  <si>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</si>
  <si>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</si>
  <si>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</si>
  <si>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</si>
  <si>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</si>
  <si>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</si>
  <si>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</si>
  <si>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</si>
  <si>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</si>
  <si>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</si>
  <si>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</si>
  <si>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</si>
  <si>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</si>
  <si>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</si>
  <si>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</si>
  <si>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</si>
  <si>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</si>
  <si>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</si>
  <si>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</si>
  <si>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</si>
  <si>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</si>
  <si>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</si>
  <si>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</si>
  <si>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</si>
  <si>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</si>
  <si>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</si>
  <si>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</si>
  <si>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</si>
  <si>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</si>
  <si>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</si>
  <si>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</si>
  <si>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</si>
  <si>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</si>
  <si>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</si>
  <si>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</si>
  <si>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</si>
  <si>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</si>
  <si>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</si>
  <si>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</si>
  <si>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</si>
  <si>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</si>
  <si>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</si>
  <si>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</si>
  <si>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</si>
  <si>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</si>
  <si>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</si>
  <si>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</si>
  <si>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</si>
  <si>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</si>
  <si>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</si>
  <si>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</si>
  <si>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</si>
  <si>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</si>
  <si>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</si>
  <si>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</si>
  <si>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</si>
  <si>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</si>
  <si>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</si>
  <si>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</si>
  <si>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</si>
  <si>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</si>
  <si>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</si>
  <si>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</si>
  <si>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</si>
  <si>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</si>
  <si>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</si>
  <si>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</si>
  <si>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</si>
  <si>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</si>
  <si>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</si>
  <si>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</si>
  <si>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</si>
  <si>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</si>
  <si>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</si>
  <si>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</si>
  <si>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</si>
  <si>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</si>
  <si>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</si>
  <si>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</si>
  <si>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</si>
  <si>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</si>
  <si>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</si>
  <si>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</si>
  <si>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</si>
  <si>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</si>
  <si>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</si>
  <si>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</si>
  <si>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</si>
  <si>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</si>
  <si>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</si>
  <si>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</si>
  <si>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</si>
  <si>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</si>
  <si>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</si>
  <si>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</si>
  <si>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</si>
  <si>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</si>
  <si>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</si>
  <si>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</si>
  <si>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</si>
  <si>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</si>
  <si>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</si>
  <si>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</si>
  <si>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</si>
  <si>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</si>
  <si>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</si>
  <si>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</si>
  <si>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</si>
  <si>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</si>
  <si>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</si>
  <si>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</si>
  <si>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</si>
  <si>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</si>
  <si>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</si>
  <si>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</si>
  <si>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</si>
  <si>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</si>
  <si>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</si>
  <si>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</si>
  <si>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</si>
  <si>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</si>
  <si>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</si>
  <si>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</si>
  <si>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</si>
  <si>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</si>
  <si>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</si>
  <si>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</si>
  <si>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</si>
  <si>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</si>
  <si>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</si>
  <si>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</si>
  <si>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</si>
  <si>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</si>
  <si>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</si>
  <si>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</si>
  <si>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</si>
  <si>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</si>
  <si>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</si>
  <si>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</si>
  <si>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</si>
  <si>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</si>
  <si>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</si>
  <si>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</si>
  <si>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</si>
  <si>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</si>
  <si>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</si>
  <si>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</si>
  <si>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</si>
  <si>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</si>
  <si>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</si>
  <si>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</si>
  <si>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</si>
  <si>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</si>
  <si>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</si>
  <si>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</si>
  <si>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</si>
  <si>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</si>
  <si>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</si>
  <si>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</si>
  <si>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</si>
  <si>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</si>
  <si>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</si>
  <si>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</si>
  <si>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</si>
  <si>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</si>
  <si>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</si>
  <si>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</si>
  <si>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</si>
  <si>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</si>
  <si>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</si>
  <si>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</si>
  <si>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</si>
  <si>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</si>
  <si>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</si>
  <si>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</si>
  <si>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</si>
  <si>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</si>
  <si>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</si>
  <si>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</si>
  <si>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</si>
  <si>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</si>
  <si>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</si>
  <si>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</si>
  <si>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</si>
  <si>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</si>
  <si>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</si>
  <si>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</si>
  <si>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</si>
  <si>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</si>
  <si>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</si>
  <si>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</si>
  <si>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</si>
  <si>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</si>
  <si>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</si>
  <si>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</si>
  <si>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</si>
  <si>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</si>
  <si>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</si>
  <si>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</si>
  <si>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</si>
  <si>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</si>
  <si>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</si>
  <si>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</si>
  <si>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</si>
  <si>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</si>
  <si>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</si>
  <si>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</si>
  <si>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</si>
  <si>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</si>
  <si>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</si>
  <si>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</si>
  <si>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</si>
  <si>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</si>
  <si>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</si>
  <si>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</si>
  <si>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</si>
  <si>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</si>
  <si>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</si>
  <si>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</si>
  <si>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</si>
  <si>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</si>
  <si>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</si>
  <si>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</si>
  <si>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</si>
  <si>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</si>
  <si>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</si>
  <si>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</si>
  <si>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</si>
  <si>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</si>
  <si>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</si>
  <si>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</si>
  <si>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</si>
  <si>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</si>
  <si>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</si>
  <si>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</si>
  <si>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</si>
  <si>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</si>
  <si>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</si>
  <si>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</si>
  <si>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</si>
  <si>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</si>
  <si>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</si>
  <si>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</si>
  <si>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</si>
  <si>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</si>
  <si>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</si>
  <si>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</si>
  <si>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</si>
  <si>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</si>
  <si>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</si>
  <si>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</si>
  <si>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</si>
  <si>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</si>
  <si>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</si>
  <si>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</si>
  <si>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</si>
  <si>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</si>
  <si>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</si>
  <si>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</si>
  <si>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</si>
  <si>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</si>
  <si>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</si>
  <si>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</si>
  <si>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</si>
  <si>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</si>
  <si>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</si>
  <si>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</si>
  <si>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</si>
  <si>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</si>
  <si>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</si>
  <si>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</si>
  <si>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</si>
  <si>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</si>
  <si>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</si>
  <si>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</si>
  <si>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</si>
  <si>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</si>
  <si>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</si>
  <si>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</si>
  <si>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</si>
  <si>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</si>
  <si>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</si>
  <si>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</si>
  <si>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</si>
  <si>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</si>
  <si>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</si>
  <si>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</si>
  <si>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</si>
  <si>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</si>
  <si>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</si>
  <si>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</si>
  <si>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</si>
  <si>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</si>
  <si>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</si>
  <si>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</si>
  <si>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</si>
  <si>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</si>
  <si>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</si>
  <si>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</si>
  <si>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</si>
  <si>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</si>
  <si>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</si>
  <si>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</si>
  <si>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</si>
  <si>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</si>
  <si>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</si>
  <si>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</si>
  <si>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</si>
  <si>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</si>
  <si>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</si>
  <si>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</si>
  <si>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</si>
  <si>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</si>
  <si>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</si>
  <si>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</si>
  <si>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</si>
  <si>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</si>
  <si>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</si>
  <si>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</si>
  <si>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</si>
  <si>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</si>
  <si>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</si>
  <si>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</si>
  <si>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</si>
  <si>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</si>
  <si>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</si>
  <si>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</si>
  <si>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</si>
  <si>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</si>
  <si>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</si>
  <si>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</si>
  <si>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</si>
  <si>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</si>
  <si>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</si>
  <si>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</si>
  <si>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</si>
  <si>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</si>
  <si>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</si>
  <si>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</si>
  <si>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</si>
  <si>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</si>
  <si>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</si>
  <si>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</si>
  <si>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</si>
  <si>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</si>
  <si>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</si>
  <si>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</si>
  <si>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</si>
  <si>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</si>
  <si>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</si>
  <si>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</si>
  <si>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</si>
  <si>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</si>
  <si>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</si>
  <si>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</si>
  <si>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</si>
  <si>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</si>
  <si>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</si>
  <si>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</si>
  <si>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</si>
  <si>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</si>
  <si>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</si>
  <si>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</si>
  <si>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</si>
  <si>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</si>
  <si>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</si>
  <si>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</si>
  <si>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</si>
  <si>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</si>
  <si>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</si>
  <si>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</si>
  <si>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</si>
  <si>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</si>
  <si>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</si>
  <si>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</si>
  <si>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</si>
  <si>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</si>
  <si>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</si>
  <si>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</si>
  <si>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</si>
  <si>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</si>
  <si>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</si>
  <si>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</si>
  <si>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</si>
  <si>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</si>
  <si>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</si>
  <si>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</si>
  <si>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</si>
  <si>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</si>
  <si>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</si>
  <si>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</si>
  <si>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</si>
  <si>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</si>
  <si>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</si>
  <si>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</si>
  <si>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</si>
  <si>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</si>
  <si>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</si>
  <si>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</si>
  <si>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</si>
  <si>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</si>
  <si>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</si>
  <si>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</si>
  <si>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</si>
  <si>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</si>
  <si>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</si>
  <si>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</si>
  <si>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</si>
  <si>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</si>
  <si>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</si>
  <si>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</si>
  <si>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</si>
  <si>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</si>
  <si>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</si>
  <si>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</si>
  <si>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</si>
  <si>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</si>
  <si>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</si>
  <si>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</si>
  <si>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</si>
  <si>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</si>
  <si>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</si>
  <si>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</si>
  <si>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</si>
  <si>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</si>
  <si>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</si>
  <si>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</si>
  <si>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</si>
  <si>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</si>
  <si>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</si>
  <si>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</si>
  <si>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</si>
  <si>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</si>
  <si>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</si>
  <si>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</si>
  <si>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</si>
  <si>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</si>
  <si>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</si>
  <si>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</si>
  <si>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</si>
  <si>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</si>
  <si>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</si>
  <si>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</si>
  <si>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</si>
  <si>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</si>
  <si>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</si>
  <si>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</si>
  <si>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</si>
  <si>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</si>
  <si>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</si>
  <si>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</si>
  <si>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</si>
  <si>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</si>
  <si>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</si>
  <si>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</si>
  <si>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</si>
  <si>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</si>
  <si>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</si>
  <si>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</si>
  <si>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</si>
  <si>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</si>
  <si>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</si>
  <si>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</si>
  <si>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</si>
  <si>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</si>
  <si>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</si>
  <si>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</si>
  <si>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</si>
  <si>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</si>
  <si>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</si>
  <si>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</si>
  <si>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</si>
  <si>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</si>
  <si>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</si>
  <si>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</si>
  <si>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</si>
  <si>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</si>
  <si>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</si>
  <si>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</si>
  <si>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</si>
  <si>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</si>
  <si>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</si>
  <si>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</si>
  <si>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</si>
  <si>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</si>
  <si>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</si>
  <si>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</si>
  <si>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</si>
  <si>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</si>
  <si>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</si>
  <si>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</si>
  <si>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</si>
  <si>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</si>
  <si>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</si>
  <si>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</si>
  <si>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</si>
  <si>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</si>
  <si>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</si>
  <si>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</si>
  <si>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</si>
  <si>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</si>
  <si>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</si>
  <si>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</si>
  <si>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</si>
  <si>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</si>
  <si>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</si>
  <si>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</si>
  <si>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</si>
  <si>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</si>
  <si>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</si>
  <si>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</si>
  <si>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</si>
  <si>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</si>
  <si>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</si>
  <si>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</si>
  <si>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</si>
  <si>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</si>
  <si>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</si>
  <si>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</si>
  <si>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</si>
  <si>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</si>
  <si>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</si>
  <si>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</si>
  <si>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</si>
  <si>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</si>
  <si>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</si>
  <si>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</si>
  <si>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</si>
  <si>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</si>
  <si>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</si>
  <si>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</si>
  <si>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</si>
  <si>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</si>
  <si>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</si>
  <si>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</si>
  <si>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</si>
  <si>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</si>
  <si>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</si>
  <si>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</si>
  <si>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</si>
  <si>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</si>
  <si>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</si>
  <si>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</si>
  <si>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</si>
  <si>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</si>
  <si>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</si>
  <si>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</si>
  <si>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</si>
  <si>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</si>
  <si>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</si>
  <si>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</si>
  <si>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</si>
  <si>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</si>
  <si>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</si>
  <si>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</si>
  <si>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</si>
  <si>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</si>
  <si>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</si>
  <si>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</si>
  <si>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</si>
  <si>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</si>
  <si>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</si>
  <si>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</si>
  <si>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</si>
  <si>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</si>
  <si>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</si>
  <si>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</si>
  <si>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</si>
  <si>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</si>
  <si>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</si>
  <si>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</si>
  <si>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</si>
  <si>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</si>
  <si>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</si>
  <si>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</si>
  <si>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</si>
  <si>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</si>
  <si>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</si>
  <si>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</si>
  <si>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</si>
  <si>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</si>
  <si>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</si>
  <si>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</si>
  <si>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</si>
  <si>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</si>
  <si>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</si>
  <si>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</si>
  <si>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</si>
  <si>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</si>
  <si>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</si>
  <si>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</si>
  <si>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</si>
  <si>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</si>
  <si>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</si>
  <si>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</si>
  <si>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</si>
  <si>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</si>
  <si>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</si>
  <si>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</si>
  <si>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</si>
  <si>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</si>
  <si>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</si>
  <si>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</si>
  <si>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</si>
  <si>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</si>
  <si>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</si>
  <si>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</si>
  <si>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</si>
  <si>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</si>
  <si>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</si>
  <si>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</si>
  <si>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</si>
  <si>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</si>
  <si>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</si>
  <si>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</si>
  <si>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</si>
  <si>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</si>
  <si>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</si>
  <si>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</si>
  <si>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</si>
  <si>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</si>
  <si>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</si>
  <si>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</si>
  <si>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</si>
  <si>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</si>
  <si>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</si>
  <si>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</si>
  <si>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</si>
  <si>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</si>
  <si>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</si>
  <si>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</si>
  <si>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</si>
  <si>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</si>
  <si>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</si>
  <si>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</si>
  <si>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</si>
  <si>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</si>
  <si>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</si>
  <si>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</si>
  <si>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</si>
  <si>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</si>
  <si>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</si>
  <si>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</si>
  <si>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</si>
  <si>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</si>
  <si>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</si>
  <si>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</si>
  <si>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</si>
  <si>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</si>
  <si>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</si>
  <si>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</si>
  <si>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</si>
  <si>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</si>
  <si>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</si>
  <si>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</si>
  <si>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</si>
  <si>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</si>
  <si>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</si>
  <si>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</si>
  <si>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</si>
  <si>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</si>
  <si>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</si>
  <si>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</si>
  <si>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</si>
  <si>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</si>
  <si>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</si>
  <si>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</si>
  <si>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</si>
  <si>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</si>
  <si>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</si>
  <si>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</si>
  <si>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</si>
  <si>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</si>
  <si>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</si>
  <si>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</si>
  <si>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</si>
  <si>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</si>
  <si>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</si>
  <si>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</si>
  <si>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</si>
  <si>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</si>
  <si>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</si>
  <si>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</si>
  <si>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</si>
  <si>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</si>
  <si>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</si>
  <si>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</si>
  <si>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</si>
  <si>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</si>
  <si>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</si>
  <si>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</si>
  <si>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</si>
  <si>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</si>
  <si>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</si>
  <si>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</si>
  <si>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</si>
  <si>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</si>
  <si>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</si>
  <si>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</si>
  <si>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</si>
  <si>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</si>
  <si>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</si>
  <si>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</si>
  <si>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</si>
  <si>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</si>
  <si>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</si>
  <si>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</si>
  <si>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</si>
  <si>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</si>
  <si>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</si>
  <si>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</si>
  <si>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</si>
  <si>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</si>
  <si>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</si>
  <si>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</si>
  <si>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</si>
  <si>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</si>
  <si>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</si>
  <si>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</si>
  <si>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</si>
  <si>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</si>
  <si>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</si>
  <si>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</si>
  <si>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</si>
  <si>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</si>
  <si>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</si>
  <si>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</si>
  <si>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</si>
  <si>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</si>
  <si>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</si>
  <si>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</si>
  <si>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</si>
  <si>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</si>
  <si>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</si>
  <si>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</si>
  <si>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</si>
  <si>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</si>
  <si>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</si>
  <si>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</si>
  <si>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</si>
  <si>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</si>
  <si>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</si>
  <si>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</si>
  <si>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</si>
  <si>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</si>
  <si>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</si>
  <si>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</si>
  <si>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</si>
  <si>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</si>
  <si>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</si>
  <si>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</si>
  <si>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</si>
  <si>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</si>
  <si>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</si>
  <si>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</si>
  <si>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</si>
  <si>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</si>
  <si>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</si>
  <si>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</si>
  <si>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</si>
  <si>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</si>
  <si>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</si>
  <si>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</si>
  <si>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</si>
  <si>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</si>
  <si>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</si>
  <si>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</si>
  <si>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</si>
  <si>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</si>
  <si>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</si>
  <si>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</si>
  <si>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</si>
  <si>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</si>
  <si>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</si>
  <si>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</si>
  <si>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</si>
  <si>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</si>
  <si>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</si>
  <si>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</si>
  <si>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</si>
  <si>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</si>
  <si>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</si>
  <si>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</si>
  <si>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</si>
  <si>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</si>
  <si>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</si>
  <si>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</si>
  <si>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</si>
  <si>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</si>
  <si>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</si>
  <si>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</si>
  <si>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</si>
  <si>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</si>
  <si>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</si>
  <si>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</si>
  <si>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</si>
  <si>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</si>
  <si>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</si>
  <si>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</si>
  <si>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</si>
  <si>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</si>
  <si>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</si>
  <si>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</si>
  <si>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</si>
  <si>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</si>
  <si>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</si>
  <si>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</si>
  <si>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</si>
  <si>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</si>
  <si>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</si>
  <si>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</si>
  <si>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</si>
  <si>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</si>
  <si>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</si>
  <si>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</si>
  <si>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</si>
  <si>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</si>
  <si>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</si>
  <si>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</si>
  <si>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</si>
  <si>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</si>
  <si>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</si>
  <si>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</si>
  <si>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</si>
  <si>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</si>
  <si>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</si>
  <si>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</si>
  <si>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</si>
  <si>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</si>
  <si>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</si>
  <si>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</si>
  <si>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</si>
  <si>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</si>
  <si>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</si>
  <si>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</si>
  <si>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</si>
  <si>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</si>
  <si>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</si>
  <si>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</si>
  <si>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</si>
  <si>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</si>
  <si>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</si>
  <si>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</si>
  <si>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</si>
  <si>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</si>
  <si>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</si>
  <si>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</si>
  <si>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</si>
  <si>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</si>
  <si>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</si>
  <si>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</si>
  <si>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</si>
  <si>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</si>
  <si>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</si>
  <si>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</si>
  <si>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</si>
  <si>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</si>
  <si>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</si>
  <si>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</si>
  <si>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</si>
  <si>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</si>
  <si>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</si>
  <si>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</si>
  <si>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</si>
  <si>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</si>
  <si>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</si>
  <si>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</si>
  <si>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</si>
  <si>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</si>
  <si>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</si>
  <si>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</si>
  <si>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</si>
  <si>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</si>
  <si>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</si>
  <si>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</si>
  <si>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</si>
  <si>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</si>
  <si>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</si>
  <si>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</si>
  <si>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</si>
  <si>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</si>
  <si>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</si>
  <si>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</si>
  <si>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</si>
  <si>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</si>
  <si>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</si>
  <si>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</si>
  <si>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</si>
  <si>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</si>
  <si>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</si>
  <si>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</si>
  <si>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</si>
  <si>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</si>
  <si>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</si>
  <si>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</si>
  <si>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</si>
  <si>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</si>
  <si>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</si>
  <si>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</si>
  <si>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</si>
  <si>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</si>
  <si>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</si>
  <si>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</si>
  <si>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</si>
  <si>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</si>
  <si>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</si>
  <si>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</si>
  <si>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</si>
  <si>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</si>
  <si>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</si>
  <si>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</si>
  <si>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</si>
  <si>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</si>
  <si>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</si>
  <si>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</si>
  <si>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</si>
  <si>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</si>
  <si>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</si>
  <si>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</si>
  <si>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</si>
  <si>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</si>
  <si>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</si>
  <si>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</si>
  <si>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</si>
  <si>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</si>
  <si>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</si>
  <si>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</si>
  <si>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</si>
  <si>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</si>
  <si>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</si>
  <si>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</si>
  <si>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</si>
  <si>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</si>
  <si>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</si>
  <si>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</si>
  <si>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</si>
  <si>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</si>
  <si>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</si>
  <si>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</si>
  <si>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</si>
  <si>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</si>
  <si>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</si>
  <si>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</si>
  <si>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</si>
  <si>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</si>
  <si>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</si>
  <si>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</si>
  <si>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</si>
  <si>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</si>
  <si>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</si>
  <si>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</si>
  <si>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</si>
  <si>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</si>
  <si>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</si>
  <si>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</si>
  <si>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</si>
  <si>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</si>
  <si>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</si>
  <si>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</si>
  <si>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</si>
  <si>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</si>
  <si>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</si>
  <si>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</si>
  <si>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</si>
  <si>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</si>
  <si>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</si>
  <si>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</si>
  <si>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</si>
  <si>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</si>
  <si>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</si>
  <si>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</si>
  <si>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</si>
  <si>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</si>
  <si>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</si>
  <si>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</si>
  <si>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</si>
  <si>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</si>
  <si>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</si>
  <si>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</si>
  <si>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</si>
  <si>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</si>
  <si>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</si>
  <si>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</si>
  <si>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</si>
  <si>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</si>
  <si>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</si>
  <si>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</si>
  <si>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</si>
  <si>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</si>
  <si>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</si>
  <si>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</si>
  <si>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</si>
  <si>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</si>
  <si>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</si>
  <si>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</si>
  <si>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</si>
  <si>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</si>
  <si>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</si>
  <si>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</si>
  <si>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</si>
  <si>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</si>
  <si>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</si>
  <si>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</si>
  <si>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</si>
  <si>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</si>
  <si>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</si>
  <si>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</si>
  <si>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</si>
  <si>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</si>
  <si>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</si>
  <si>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</si>
  <si>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</si>
  <si>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</si>
  <si>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</si>
  <si>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</si>
  <si>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</si>
  <si>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</si>
  <si>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</si>
  <si>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</si>
  <si>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</si>
  <si>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</si>
  <si>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</si>
  <si>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</si>
  <si>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</si>
  <si>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</si>
  <si>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</si>
  <si>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</si>
  <si>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</si>
  <si>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</si>
  <si>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</si>
  <si>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</si>
  <si>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</si>
  <si>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</si>
  <si>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</si>
  <si>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</si>
  <si>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</si>
  <si>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</si>
  <si>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</si>
  <si>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</si>
  <si>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</si>
  <si>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</si>
  <si>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</si>
  <si>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</si>
  <si>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</si>
  <si>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</si>
  <si>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</si>
  <si>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</si>
  <si>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</si>
  <si>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</si>
  <si>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</si>
  <si>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</si>
  <si>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</si>
  <si>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</si>
  <si>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</si>
  <si>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</si>
  <si>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</si>
  <si>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</si>
  <si>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</si>
  <si>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</si>
  <si>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</si>
  <si>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</si>
  <si>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</si>
  <si>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</si>
  <si>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</si>
  <si>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</si>
  <si>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</si>
  <si>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</si>
  <si>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</si>
  <si>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</si>
  <si>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</si>
  <si>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</si>
  <si>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</si>
  <si>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</si>
  <si>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</si>
  <si>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</si>
  <si>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</si>
  <si>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</si>
  <si>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</si>
  <si>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</si>
  <si>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</si>
  <si>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</si>
  <si>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</si>
  <si>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</si>
  <si>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</si>
  <si>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</si>
  <si>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</si>
  <si>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</si>
  <si>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</si>
  <si>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</si>
  <si>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</si>
  <si>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</si>
  <si>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</si>
  <si>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</si>
  <si>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</si>
  <si>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</si>
  <si>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</si>
  <si>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</si>
  <si>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</si>
  <si>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</si>
  <si>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</si>
  <si>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</si>
  <si>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</si>
  <si>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</si>
  <si>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</si>
  <si>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</si>
  <si>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</si>
  <si>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</si>
  <si>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</si>
  <si>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</si>
  <si>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</si>
  <si>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</si>
  <si>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</si>
  <si>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</si>
  <si>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</si>
  <si>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</si>
  <si>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</si>
  <si>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</si>
  <si>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</si>
  <si>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</si>
  <si>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</si>
  <si>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</si>
  <si>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</si>
  <si>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</si>
  <si>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</si>
  <si>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</si>
  <si>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</si>
  <si>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</si>
  <si>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</si>
  <si>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</si>
  <si>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</si>
  <si>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</si>
  <si>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</si>
  <si>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</si>
  <si>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</si>
  <si>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</si>
  <si>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</si>
  <si>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</si>
  <si>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</si>
  <si>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</si>
  <si>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</si>
  <si>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</si>
  <si>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</si>
  <si>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</si>
  <si>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</si>
  <si>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</si>
  <si>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</si>
  <si>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</si>
  <si>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</si>
  <si>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</si>
  <si>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</si>
  <si>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</si>
  <si>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</si>
  <si>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</si>
  <si>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</si>
  <si>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</si>
  <si>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</si>
  <si>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</si>
  <si>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</si>
  <si>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</si>
  <si>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</si>
  <si>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</si>
  <si>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</si>
  <si>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</si>
  <si>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</si>
  <si>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</si>
  <si>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</si>
  <si>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</si>
  <si>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</si>
  <si>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</si>
  <si>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</si>
  <si>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</si>
  <si>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</si>
  <si>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</si>
  <si>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</si>
  <si>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</si>
  <si>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</si>
  <si>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</si>
  <si>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</si>
  <si>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</si>
  <si>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</si>
  <si>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</si>
  <si>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</si>
  <si>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</si>
  <si>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</si>
  <si>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</si>
  <si>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</si>
  <si>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</si>
  <si>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</si>
  <si>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</si>
  <si>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</si>
  <si>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</si>
  <si>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</si>
  <si>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</si>
  <si>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</si>
  <si>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</si>
  <si>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</si>
  <si>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</si>
  <si>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</si>
  <si>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</si>
  <si>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</si>
  <si>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</si>
  <si>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</si>
  <si>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</si>
  <si>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</si>
  <si>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</si>
  <si>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</si>
  <si>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</si>
  <si>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</si>
  <si>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</si>
  <si>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</si>
  <si>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</si>
  <si>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</si>
  <si>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</si>
  <si>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</si>
  <si>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</si>
  <si>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</si>
  <si>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</si>
  <si>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</si>
  <si>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</si>
  <si>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</si>
  <si>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</si>
  <si>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</si>
  <si>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</si>
  <si>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</si>
  <si>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</si>
  <si>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</si>
  <si>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</si>
  <si>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</si>
  <si>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</si>
  <si>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</si>
  <si>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</si>
  <si>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</si>
  <si>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</si>
  <si>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</si>
  <si>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</si>
  <si>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</si>
  <si>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</si>
  <si>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</si>
  <si>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</si>
  <si>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</si>
  <si>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</si>
  <si>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</si>
  <si>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</si>
  <si>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</si>
  <si>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</si>
  <si>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</si>
  <si>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</si>
  <si>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</si>
  <si>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</si>
  <si>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</si>
  <si>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</si>
  <si>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</si>
  <si>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</si>
  <si>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</si>
  <si>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</si>
  <si>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</si>
  <si>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</si>
  <si>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</si>
  <si>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</si>
  <si>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</si>
  <si>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</si>
  <si>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</si>
  <si>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</si>
  <si>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</si>
  <si>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</si>
  <si>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</si>
  <si>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</si>
  <si>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</si>
  <si>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</si>
  <si>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</si>
  <si>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</si>
  <si>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</si>
  <si>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</si>
  <si>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</si>
  <si>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</si>
  <si>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</si>
  <si>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</si>
  <si>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</si>
  <si>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</si>
  <si>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</si>
  <si>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</si>
  <si>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</si>
  <si>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</si>
  <si>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</si>
  <si>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</si>
  <si>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</si>
  <si>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</si>
  <si>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</si>
  <si>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</si>
  <si>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</si>
  <si>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</si>
  <si>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</si>
  <si>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</si>
  <si>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</si>
  <si>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</si>
  <si>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</si>
  <si>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</si>
  <si>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</si>
  <si>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</si>
  <si>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</si>
  <si>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</si>
  <si>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</si>
  <si>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</si>
  <si>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</si>
  <si>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</si>
  <si>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</si>
  <si>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</si>
  <si>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</si>
  <si>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</si>
  <si>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</si>
  <si>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</si>
  <si>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</si>
  <si>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</si>
  <si>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</si>
  <si>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</si>
  <si>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</si>
  <si>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</si>
  <si>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</si>
  <si>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</si>
  <si>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</si>
  <si>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</si>
  <si>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</si>
  <si>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</si>
  <si>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</si>
  <si>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</si>
  <si>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</si>
  <si>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</si>
  <si>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</si>
  <si>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</si>
  <si>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</si>
  <si>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</si>
  <si>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</si>
  <si>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</si>
  <si>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</si>
  <si>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</si>
  <si>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</si>
  <si>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</si>
  <si>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</si>
  <si>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</si>
  <si>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</si>
  <si>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</si>
  <si>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</si>
  <si>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</si>
  <si>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</si>
  <si>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</si>
  <si>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</si>
  <si>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</si>
  <si>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</si>
  <si>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</si>
  <si>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</si>
  <si>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</si>
  <si>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</si>
  <si>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</si>
  <si>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</si>
  <si>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</si>
  <si>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</si>
  <si>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</si>
  <si>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</si>
  <si>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</si>
  <si>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</si>
  <si>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</si>
  <si>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</si>
  <si>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</si>
  <si>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</si>
  <si>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</si>
  <si>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</si>
  <si>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</si>
  <si>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</si>
  <si>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</si>
  <si>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</si>
  <si>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</si>
  <si>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</si>
  <si>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</si>
  <si>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</si>
  <si>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</si>
  <si>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</si>
  <si>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</si>
  <si>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</si>
  <si>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</si>
  <si>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</si>
  <si>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</si>
  <si>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</si>
  <si>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</si>
  <si>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</si>
  <si>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</si>
  <si>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</si>
  <si>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</si>
  <si>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</si>
  <si>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</si>
  <si>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</si>
  <si>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</si>
  <si>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</si>
  <si>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</si>
  <si>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</si>
  <si>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</si>
  <si>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</si>
  <si>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</si>
  <si>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</si>
  <si>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</si>
  <si>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</si>
  <si>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</si>
  <si>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</si>
  <si>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</si>
  <si>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</si>
  <si>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</si>
  <si>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</si>
  <si>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</si>
  <si>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</si>
  <si>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</si>
  <si>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</si>
  <si>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</si>
  <si>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</si>
  <si>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</si>
  <si>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</si>
  <si>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</si>
  <si>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</si>
  <si>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</si>
  <si>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</si>
  <si>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</si>
  <si>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</si>
  <si>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</si>
  <si>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</si>
  <si>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</si>
  <si>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</si>
  <si>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</si>
  <si>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</si>
  <si>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</si>
  <si>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</si>
  <si>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</si>
  <si>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</si>
  <si>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</si>
  <si>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</si>
  <si>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</si>
  <si>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</si>
  <si>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</si>
  <si>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</si>
  <si>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</si>
  <si>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</si>
  <si>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</si>
  <si>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</si>
  <si>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</si>
  <si>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</si>
  <si>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</si>
  <si>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</si>
  <si>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</si>
  <si>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</si>
  <si>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</si>
  <si>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</si>
  <si>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</si>
  <si>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</si>
  <si>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</si>
  <si>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</si>
  <si>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</si>
  <si>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</si>
  <si>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</si>
  <si>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</si>
  <si>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</si>
  <si>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</si>
  <si>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</si>
  <si>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</si>
  <si>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</si>
  <si>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</si>
  <si>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</si>
  <si>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</si>
  <si>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</si>
  <si>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</si>
  <si>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</si>
  <si>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</si>
  <si>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</si>
  <si>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</si>
  <si>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</si>
  <si>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</si>
  <si>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</si>
  <si>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</si>
  <si>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</si>
  <si>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</si>
  <si>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</si>
  <si>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</si>
  <si>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</si>
  <si>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</si>
  <si>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</si>
  <si>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</si>
  <si>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</si>
  <si>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</si>
  <si>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</si>
  <si>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</si>
  <si>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</si>
  <si>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</si>
  <si>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</si>
  <si>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</si>
  <si>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</si>
  <si>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</si>
  <si>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</si>
  <si>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</si>
  <si>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</si>
  <si>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</si>
  <si>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</si>
  <si>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</si>
  <si>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</si>
  <si>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</si>
  <si>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</si>
  <si>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</si>
  <si>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</si>
  <si>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</si>
  <si>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</si>
  <si>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</si>
  <si>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</si>
  <si>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</si>
  <si>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</si>
  <si>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</si>
  <si>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</si>
  <si>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</si>
  <si>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</si>
  <si>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</si>
  <si>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</si>
  <si>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</si>
  <si>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</si>
  <si>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</si>
  <si>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</si>
  <si>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</si>
  <si>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</si>
  <si>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</si>
  <si>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</si>
  <si>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</si>
  <si>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</si>
  <si>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</si>
  <si>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</si>
  <si>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</si>
  <si>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</si>
  <si>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</si>
  <si>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</si>
  <si>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</si>
  <si>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</si>
  <si>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</si>
  <si>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</si>
  <si>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</si>
  <si>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</si>
  <si>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</si>
  <si>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</si>
  <si>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</si>
  <si>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</si>
  <si>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</si>
  <si>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</si>
  <si>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</si>
  <si>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</si>
  <si>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</si>
  <si>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</si>
  <si>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</si>
  <si>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</si>
  <si>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</si>
  <si>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</si>
  <si>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</si>
  <si>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</si>
  <si>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</si>
  <si>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</si>
  <si>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</si>
  <si>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</si>
  <si>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</si>
  <si>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</si>
  <si>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</si>
  <si>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</si>
  <si>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</si>
  <si>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</si>
  <si>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</si>
  <si>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</si>
  <si>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</si>
  <si>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</si>
  <si>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</si>
  <si>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</si>
  <si>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</si>
  <si>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</si>
  <si>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</si>
  <si>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</si>
  <si>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</si>
  <si>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</si>
  <si>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</si>
  <si>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</si>
  <si>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</si>
  <si>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</si>
  <si>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</si>
  <si>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</si>
  <si>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</si>
  <si>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</si>
  <si>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</si>
  <si>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</si>
  <si>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</si>
  <si>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</si>
  <si>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</si>
  <si>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</si>
  <si>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</si>
  <si>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</si>
  <si>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</si>
  <si>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</si>
  <si>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</si>
  <si>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</si>
  <si>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</si>
  <si>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</si>
  <si>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</si>
  <si>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</si>
  <si>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</si>
  <si>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</si>
  <si>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</si>
  <si>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</si>
  <si>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</si>
  <si>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</si>
  <si>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</si>
  <si>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</si>
  <si>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</si>
  <si>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</si>
  <si>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</si>
  <si>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</si>
  <si>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</si>
  <si>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</si>
  <si>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</si>
  <si>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</si>
  <si>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</si>
  <si>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</si>
  <si>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</si>
  <si>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</si>
  <si>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</si>
  <si>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</si>
  <si>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</si>
  <si>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</si>
  <si>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</si>
  <si>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</si>
  <si>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</si>
  <si>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</si>
  <si>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</si>
  <si>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</si>
  <si>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</si>
  <si>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</si>
  <si>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</si>
  <si>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</si>
  <si>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</si>
  <si>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</si>
  <si>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</si>
  <si>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</si>
  <si>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</si>
  <si>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</si>
  <si>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</si>
  <si>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</si>
  <si>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</si>
  <si>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</si>
  <si>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</si>
  <si>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</si>
  <si>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</si>
  <si>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</si>
  <si>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</si>
  <si>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</si>
  <si>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</si>
  <si>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</si>
  <si>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</si>
  <si>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</si>
  <si>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</si>
  <si>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</si>
  <si>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</si>
  <si>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</si>
  <si>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</si>
  <si>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</si>
  <si>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</si>
  <si>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</si>
  <si>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</si>
  <si>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</si>
  <si>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</si>
  <si>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</si>
  <si>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</si>
  <si>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</si>
  <si>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</si>
  <si>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</si>
  <si>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</si>
  <si>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</si>
  <si>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</si>
  <si>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</si>
  <si>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</si>
  <si>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</si>
  <si>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</si>
  <si>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</si>
  <si>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</si>
  <si>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</si>
  <si>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</si>
  <si>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</si>
  <si>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</si>
  <si>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</si>
  <si>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</si>
  <si>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</si>
  <si>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</si>
  <si>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</si>
  <si>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</si>
  <si>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</si>
  <si>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</si>
  <si>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</si>
  <si>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</si>
  <si>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</si>
  <si>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</si>
  <si>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</si>
  <si>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</si>
  <si>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</si>
  <si>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</si>
  <si>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</si>
  <si>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</si>
  <si>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</si>
  <si>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</si>
  <si>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</si>
  <si>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</si>
  <si>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</si>
  <si>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</si>
  <si>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</si>
  <si>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</si>
  <si>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</si>
  <si>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</si>
  <si>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</si>
  <si>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</si>
  <si>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</si>
  <si>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</si>
  <si>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</si>
  <si>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</si>
  <si>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</si>
  <si>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</si>
  <si>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</si>
  <si>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</si>
  <si>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</si>
  <si>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</si>
  <si>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</si>
  <si>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</si>
  <si>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</si>
  <si>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</si>
  <si>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</si>
  <si>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</si>
  <si>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</si>
  <si>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</si>
  <si>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</si>
  <si>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</si>
  <si>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</si>
  <si>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</si>
  <si>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</si>
  <si>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</si>
  <si>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</si>
  <si>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</si>
  <si>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</si>
  <si>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</si>
  <si>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</si>
  <si>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</si>
  <si>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</si>
  <si>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</si>
  <si>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</si>
  <si>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</si>
  <si>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</si>
  <si>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</si>
  <si>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</si>
  <si>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</si>
  <si>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</si>
  <si>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</si>
  <si>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</si>
  <si>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</si>
  <si>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</si>
  <si>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</si>
  <si>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</si>
  <si>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</si>
  <si>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</si>
  <si>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</si>
  <si>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</si>
  <si>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</si>
  <si>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</si>
  <si>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</si>
  <si>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</si>
  <si>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</si>
  <si>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</si>
  <si>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</si>
  <si>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</si>
  <si>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</si>
  <si>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</si>
  <si>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</si>
  <si>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</si>
  <si>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</si>
  <si>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</si>
  <si>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</si>
  <si>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</si>
  <si>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</si>
  <si>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</si>
  <si>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</si>
  <si>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</si>
  <si>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</si>
  <si>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</si>
  <si>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</si>
  <si>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</si>
  <si>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</si>
  <si>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</si>
  <si>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</si>
  <si>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</si>
  <si>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</si>
  <si>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</si>
  <si>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</si>
  <si>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</si>
  <si>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</si>
  <si>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</si>
  <si>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</si>
  <si>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</si>
  <si>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</si>
  <si>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</si>
  <si>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</si>
  <si>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</si>
  <si>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</si>
  <si>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</si>
  <si>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</si>
  <si>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</si>
  <si>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</si>
  <si>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</si>
  <si>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</si>
  <si>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</si>
  <si>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</si>
  <si>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</si>
  <si>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</si>
  <si>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</si>
  <si>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</si>
  <si>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</si>
  <si>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</si>
  <si>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</si>
  <si>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</si>
  <si>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</si>
  <si>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</si>
  <si>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</si>
  <si>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</si>
  <si>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</si>
  <si>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</si>
  <si>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</si>
  <si>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</si>
  <si>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</si>
  <si>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</si>
  <si>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</si>
  <si>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</si>
  <si>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</si>
  <si>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</si>
  <si>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</si>
  <si>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</si>
  <si>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</si>
  <si>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</si>
  <si>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</si>
  <si>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</si>
  <si>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</si>
  <si>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</si>
  <si>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</si>
  <si>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</si>
  <si>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</si>
  <si>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</si>
  <si>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</si>
  <si>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</si>
  <si>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</si>
  <si>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</si>
  <si>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</si>
  <si>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</si>
  <si>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</si>
  <si>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</si>
  <si>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</si>
  <si>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</si>
  <si>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</si>
  <si>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</si>
  <si>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</si>
  <si>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</si>
  <si>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</si>
  <si>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</si>
  <si>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</si>
  <si>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</si>
  <si>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</si>
  <si>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</si>
  <si>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</si>
  <si>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</si>
  <si>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</si>
  <si>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</si>
  <si>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</si>
  <si>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</si>
  <si>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</si>
  <si>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</si>
  <si>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</si>
  <si>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</si>
  <si>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</si>
  <si>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</si>
  <si>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</si>
  <si>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</si>
  <si>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</si>
  <si>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</si>
  <si>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</si>
  <si>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</si>
  <si>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</si>
  <si>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</si>
  <si>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</si>
  <si>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</si>
  <si>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</si>
  <si>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</si>
  <si>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</si>
  <si>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</si>
  <si>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</si>
  <si>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</si>
  <si>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</si>
  <si>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</si>
  <si>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</si>
  <si>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</si>
  <si>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</si>
  <si>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</si>
  <si>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</si>
  <si>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</si>
  <si>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</si>
  <si>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</si>
  <si>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</si>
  <si>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</si>
  <si>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</si>
  <si>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</si>
  <si>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</si>
  <si>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</si>
  <si>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</si>
  <si>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</si>
  <si>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</si>
  <si>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</si>
  <si>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</si>
  <si>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</si>
  <si>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</si>
  <si>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</si>
  <si>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</si>
  <si>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</si>
  <si>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</si>
  <si>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</si>
  <si>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</si>
  <si>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</si>
  <si>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</si>
  <si>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</si>
  <si>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</si>
  <si>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</si>
  <si>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</si>
  <si>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</si>
  <si>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</si>
  <si>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</si>
  <si>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</si>
  <si>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</si>
  <si>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</si>
  <si>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</si>
  <si>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</si>
  <si>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</si>
  <si>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</si>
  <si>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</si>
  <si>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</si>
  <si>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</si>
  <si>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</si>
  <si>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</si>
  <si>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</si>
  <si>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</si>
  <si>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</si>
  <si>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</si>
  <si>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</si>
  <si>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</si>
  <si>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</si>
  <si>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</si>
  <si>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</si>
  <si>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</si>
  <si>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</si>
  <si>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</si>
  <si>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</si>
  <si>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</si>
  <si>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</si>
  <si>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</si>
  <si>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</si>
  <si>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</si>
  <si>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</si>
  <si>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</si>
  <si>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</si>
  <si>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</si>
  <si>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</si>
  <si>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</si>
  <si>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</si>
  <si>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</si>
  <si>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</si>
  <si>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</si>
  <si>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</si>
  <si>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</si>
  <si>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</si>
  <si>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</si>
  <si>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</si>
  <si>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</si>
  <si>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</si>
  <si>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</si>
  <si>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</si>
  <si>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</si>
  <si>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</si>
  <si>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</si>
  <si>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</si>
  <si>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</si>
  <si>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</si>
  <si>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</si>
  <si>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</si>
  <si>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</si>
  <si>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</si>
  <si>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</si>
  <si>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</si>
  <si>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</si>
  <si>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</si>
  <si>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</si>
  <si>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</si>
  <si>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</si>
  <si>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</si>
  <si>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</si>
  <si>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</si>
  <si>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</si>
  <si>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</si>
  <si>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</si>
  <si>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</si>
  <si>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</si>
  <si>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</si>
  <si>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</si>
  <si>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</si>
  <si>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</si>
  <si>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</si>
  <si>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</si>
  <si>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</si>
  <si>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</si>
  <si>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</si>
  <si>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</si>
  <si>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</si>
  <si>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</si>
  <si>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</si>
  <si>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</si>
  <si>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</si>
  <si>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</si>
  <si>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</si>
  <si>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</si>
  <si>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</si>
  <si>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</si>
  <si>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</si>
  <si>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</si>
  <si>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</si>
  <si>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</si>
  <si>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</si>
  <si>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</si>
  <si>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</si>
  <si>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</si>
  <si>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</si>
  <si>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</si>
  <si>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</si>
  <si>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</si>
  <si>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</si>
  <si>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</si>
  <si>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</si>
  <si>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</si>
  <si>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</si>
  <si>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</si>
  <si>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</si>
  <si>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</si>
  <si>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</si>
  <si>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</si>
  <si>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</si>
  <si>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</si>
  <si>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</si>
  <si>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</si>
  <si>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</si>
  <si>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</si>
  <si>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</si>
  <si>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</si>
  <si>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</si>
  <si>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</si>
  <si>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</si>
  <si>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</si>
  <si>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</si>
  <si>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</si>
  <si>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</si>
  <si>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</si>
  <si>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</si>
  <si>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</si>
  <si>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</si>
  <si>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</si>
  <si>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</si>
  <si>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</si>
  <si>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</si>
  <si>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</si>
  <si>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</si>
  <si>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</si>
  <si>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</si>
  <si>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</si>
  <si>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</si>
  <si>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</si>
  <si>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</si>
  <si>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</si>
  <si>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</si>
  <si>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</si>
  <si>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</si>
  <si>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</si>
  <si>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</si>
  <si>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</si>
  <si>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</si>
  <si>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</si>
  <si>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</si>
  <si>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</si>
  <si>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</si>
  <si>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</si>
  <si>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</si>
  <si>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</si>
  <si>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</si>
  <si>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</si>
  <si>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</si>
  <si>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</si>
  <si>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</si>
  <si>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</si>
  <si>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</si>
  <si>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</si>
  <si>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</si>
  <si>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</si>
  <si>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</si>
  <si>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</si>
  <si>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</si>
  <si>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</si>
  <si>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</si>
  <si>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</si>
  <si>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</si>
  <si>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</si>
  <si>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</si>
  <si>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</si>
  <si>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</si>
  <si>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</si>
  <si>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</si>
  <si>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</si>
  <si>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</si>
  <si>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</si>
  <si>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</si>
  <si>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</si>
  <si>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</si>
  <si>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</si>
  <si>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</si>
  <si>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</si>
  <si>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</si>
  <si>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</si>
  <si>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</si>
  <si>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</si>
  <si>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</si>
  <si>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</si>
  <si>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</si>
  <si>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</si>
  <si>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</si>
  <si>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</si>
  <si>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</si>
  <si>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</si>
  <si>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</si>
  <si>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</si>
  <si>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</si>
  <si>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</si>
  <si>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</si>
  <si>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</si>
  <si>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</si>
  <si>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</si>
  <si>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</si>
  <si>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</si>
  <si>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</si>
  <si>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</si>
  <si>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</si>
  <si>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</si>
  <si>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</si>
  <si>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</si>
  <si>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</si>
  <si>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</si>
  <si>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</si>
  <si>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</si>
  <si>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</si>
  <si>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</si>
  <si>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</si>
  <si>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</si>
  <si>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</si>
  <si>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</si>
  <si>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</si>
  <si>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</si>
  <si>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</si>
  <si>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</si>
  <si>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</si>
  <si>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</si>
  <si>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</si>
  <si>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</si>
  <si>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</si>
  <si>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</si>
  <si>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</si>
  <si>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</si>
  <si>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</si>
  <si>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</si>
  <si>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</si>
  <si>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</si>
  <si>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</si>
  <si>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</si>
  <si>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</si>
  <si>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</si>
  <si>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</si>
  <si>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</si>
  <si>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</si>
  <si>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</si>
  <si>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</si>
  <si>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</si>
  <si>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</si>
  <si>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</si>
  <si>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</si>
  <si>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</si>
  <si>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</si>
  <si>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</si>
  <si>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</si>
  <si>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</si>
  <si>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</si>
  <si>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</si>
  <si>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</si>
  <si>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</si>
  <si>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</si>
  <si>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</si>
  <si>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</si>
  <si>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</si>
  <si>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</si>
  <si>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</si>
  <si>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</si>
  <si>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</si>
  <si>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</si>
  <si>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</si>
  <si>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</si>
  <si>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</si>
  <si>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</si>
  <si>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</si>
  <si>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</si>
  <si>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</si>
  <si>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</si>
  <si>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</si>
  <si>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</si>
  <si>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</si>
  <si>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</si>
  <si>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</si>
  <si>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</si>
  <si>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</si>
  <si>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</si>
  <si>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</si>
  <si>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</si>
  <si>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</si>
  <si>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</si>
  <si>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</si>
  <si>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</si>
  <si>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</si>
  <si>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</si>
  <si>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</si>
  <si>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</si>
  <si>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</si>
  <si>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</si>
  <si>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</si>
  <si>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</si>
  <si>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</si>
  <si>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</si>
  <si>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</si>
  <si>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</si>
  <si>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</si>
  <si>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</si>
  <si>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</si>
  <si>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</si>
  <si>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</si>
  <si>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</si>
  <si>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</si>
  <si>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</si>
  <si>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</si>
  <si>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</si>
  <si>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</si>
  <si>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</si>
  <si>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</si>
  <si>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</si>
  <si>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</si>
  <si>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</si>
  <si>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</si>
  <si>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</si>
  <si>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</si>
  <si>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</si>
  <si>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</si>
  <si>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</si>
  <si>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</si>
  <si>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</si>
  <si>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</si>
  <si>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</si>
  <si>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</si>
  <si>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</si>
  <si>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</si>
  <si>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</si>
  <si>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</si>
  <si>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</si>
  <si>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</si>
  <si>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</si>
  <si>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</si>
  <si>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</si>
  <si>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</si>
  <si>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</si>
  <si>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</si>
  <si>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</si>
  <si>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</si>
  <si>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</si>
  <si>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</si>
  <si>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</si>
  <si>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</si>
  <si>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</si>
  <si>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</si>
  <si>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</si>
  <si>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</si>
  <si>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</si>
  <si>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</si>
  <si>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</si>
  <si>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</si>
  <si>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</si>
  <si>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</si>
  <si>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</si>
  <si>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</si>
  <si>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</si>
  <si>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</si>
  <si>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</si>
  <si>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</si>
  <si>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</si>
  <si>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</si>
  <si>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</si>
  <si>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</si>
  <si>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</si>
  <si>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</si>
  <si>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</si>
  <si>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</si>
  <si>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</si>
  <si>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</si>
  <si>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</si>
  <si>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</si>
  <si>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</si>
  <si>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</si>
  <si>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</si>
  <si>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</si>
  <si>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</si>
  <si>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</si>
  <si>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</si>
  <si>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</si>
  <si>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</si>
  <si>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</si>
  <si>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</si>
  <si>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</si>
  <si>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</si>
  <si>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</si>
  <si>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</si>
  <si>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</si>
  <si>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</si>
  <si>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</si>
  <si>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</si>
  <si>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</si>
  <si>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</si>
  <si>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</si>
  <si>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</si>
  <si>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</si>
  <si>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</si>
  <si>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</si>
  <si>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</si>
  <si>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</si>
  <si>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</si>
  <si>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</si>
  <si>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</si>
  <si>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</si>
  <si>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</si>
  <si>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</si>
  <si>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</si>
  <si>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</si>
  <si>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</si>
  <si>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</si>
  <si>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</si>
  <si>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</si>
  <si>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</si>
  <si>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</si>
  <si>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</si>
  <si>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</si>
  <si>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</si>
  <si>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</si>
  <si>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</si>
  <si>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</si>
  <si>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</si>
  <si>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</si>
  <si>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</si>
  <si>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</si>
  <si>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</si>
  <si>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</si>
  <si>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</si>
  <si>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</si>
  <si>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</si>
  <si>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</si>
  <si>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</si>
  <si>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</si>
  <si>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</si>
  <si>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</si>
  <si>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</si>
  <si>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</si>
  <si>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</si>
  <si>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</si>
  <si>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</si>
  <si>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</si>
  <si>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</si>
  <si>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</si>
  <si>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</si>
  <si>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</si>
  <si>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</si>
  <si>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</si>
  <si>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</si>
  <si>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</si>
  <si>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</si>
  <si>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</si>
  <si>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</si>
  <si>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</si>
  <si>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</si>
  <si>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</si>
  <si>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</si>
  <si>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</si>
  <si>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</si>
  <si>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</si>
  <si>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</si>
  <si>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</si>
  <si>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</si>
  <si>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</si>
  <si>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</si>
  <si>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</si>
  <si>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</si>
  <si>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</si>
  <si>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</si>
  <si>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</si>
  <si>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</si>
  <si>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</si>
  <si>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</si>
  <si>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</si>
  <si>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</si>
  <si>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</si>
  <si>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</si>
  <si>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</si>
  <si>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</si>
  <si>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</si>
  <si>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</si>
  <si>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</si>
  <si>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</si>
  <si>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</si>
  <si>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</si>
  <si>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</si>
  <si>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</si>
  <si>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</si>
  <si>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</si>
  <si>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</si>
  <si>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</si>
  <si>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</si>
  <si>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</si>
  <si>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</si>
  <si>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</si>
  <si>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</si>
  <si>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</si>
  <si>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</si>
  <si>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</si>
  <si>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</si>
  <si>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</si>
  <si>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</si>
  <si>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</si>
  <si>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</si>
  <si>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</si>
  <si>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</si>
  <si>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</si>
  <si>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</si>
  <si>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</si>
  <si>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</si>
  <si>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</si>
  <si>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</si>
  <si>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</si>
  <si>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</si>
  <si>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</si>
  <si>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</si>
  <si>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</si>
  <si>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</si>
  <si>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</si>
  <si>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</si>
  <si>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</si>
  <si>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</si>
  <si>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</si>
  <si>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</si>
  <si>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</si>
  <si>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</si>
  <si>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</si>
  <si>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</si>
  <si>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</si>
  <si>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</si>
  <si>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</si>
  <si>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</si>
  <si>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</si>
  <si>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</si>
  <si>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</si>
  <si>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</si>
  <si>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</si>
  <si>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</si>
  <si>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</si>
  <si>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</si>
  <si>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</si>
  <si>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</si>
  <si>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</si>
  <si>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</si>
  <si>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</si>
  <si>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</si>
  <si>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</si>
  <si>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</si>
  <si>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</si>
  <si>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</si>
  <si>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</si>
  <si>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</si>
  <si>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</si>
  <si>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</si>
  <si>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</si>
  <si>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</si>
  <si>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</si>
  <si>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</si>
  <si>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</si>
  <si>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</si>
  <si>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</si>
  <si>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</si>
  <si>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</si>
  <si>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</si>
  <si>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</si>
  <si>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</si>
  <si>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</si>
  <si>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</si>
  <si>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</si>
  <si>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</si>
  <si>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</si>
  <si>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</si>
  <si>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</si>
  <si>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</si>
  <si>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</si>
  <si>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</si>
  <si>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</si>
  <si>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</si>
  <si>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</si>
  <si>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</si>
  <si>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</si>
  <si>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</si>
  <si>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</si>
  <si>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</si>
  <si>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</si>
  <si>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</si>
  <si>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</si>
  <si>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</si>
  <si>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</si>
  <si>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</si>
  <si>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</si>
  <si>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</si>
  <si>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</si>
  <si>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</si>
  <si>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</si>
  <si>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</si>
  <si>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</si>
  <si>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</si>
  <si>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</si>
  <si>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</si>
  <si>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</si>
  <si>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</si>
  <si>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</si>
  <si>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</si>
  <si>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</si>
  <si>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</si>
  <si>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</si>
  <si>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</si>
  <si>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</si>
  <si>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</si>
  <si>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</si>
  <si>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</si>
  <si>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</si>
  <si>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</si>
  <si>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</si>
  <si>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</si>
  <si>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</si>
  <si>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</si>
  <si>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</si>
  <si>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</si>
  <si>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</si>
  <si>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</si>
  <si>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</si>
  <si>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</si>
  <si>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</si>
  <si>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</si>
  <si>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</si>
  <si>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</si>
  <si>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</si>
  <si>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</si>
  <si>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</si>
  <si>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</si>
  <si>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</si>
  <si>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</si>
  <si>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</si>
  <si>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</si>
  <si>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</si>
  <si>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</si>
  <si>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</si>
  <si>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</si>
  <si>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</si>
  <si>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</si>
  <si>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</si>
  <si>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</si>
  <si>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</si>
  <si>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</si>
  <si>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</si>
  <si>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</si>
  <si>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</si>
  <si>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</si>
  <si>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</si>
  <si>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</si>
  <si>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</si>
  <si>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</si>
  <si>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</si>
  <si>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</si>
  <si>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</si>
  <si>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</si>
  <si>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</si>
  <si>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</si>
  <si>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</si>
  <si>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</si>
  <si>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</si>
  <si>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</si>
  <si>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</si>
  <si>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</si>
  <si>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</si>
  <si>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</si>
  <si>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</si>
  <si>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</si>
  <si>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</si>
  <si>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</si>
  <si>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</si>
  <si>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</si>
  <si>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</si>
  <si>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</si>
  <si>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</si>
  <si>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</si>
  <si>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</si>
  <si>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</si>
  <si>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</si>
  <si>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</si>
  <si>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</si>
  <si>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</si>
  <si>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</si>
  <si>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</si>
  <si>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</si>
  <si>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</si>
  <si>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</si>
  <si>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</si>
  <si>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</si>
  <si>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</si>
  <si>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</si>
  <si>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</si>
  <si>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</si>
  <si>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</si>
  <si>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</si>
  <si>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</si>
  <si>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</si>
  <si>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</si>
  <si>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</si>
  <si>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</si>
  <si>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</si>
  <si>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</si>
  <si>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</si>
  <si>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</si>
  <si>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</si>
  <si>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</si>
  <si>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</si>
  <si>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</si>
  <si>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</si>
  <si>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</si>
  <si>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</si>
  <si>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</si>
  <si>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</si>
  <si>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</si>
  <si>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</si>
  <si>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</si>
  <si>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</si>
  <si>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</si>
  <si>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</si>
  <si>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</si>
  <si>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</si>
  <si>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</si>
  <si>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</si>
  <si>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</si>
  <si>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</si>
  <si>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</si>
  <si>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</si>
  <si>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</si>
  <si>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</si>
  <si>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</si>
  <si>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</si>
  <si>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</si>
  <si>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</si>
  <si>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</si>
  <si>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</si>
  <si>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</si>
  <si>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</si>
  <si>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</si>
  <si>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</si>
  <si>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</si>
  <si>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</si>
  <si>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</si>
  <si>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</si>
  <si>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</si>
  <si>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</si>
  <si>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</si>
  <si>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</si>
  <si>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</si>
  <si>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</si>
  <si>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</si>
  <si>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</si>
  <si>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</si>
  <si>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</si>
  <si>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</si>
  <si>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</si>
  <si>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</si>
  <si>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</si>
  <si>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</si>
  <si>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</si>
  <si>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</si>
  <si>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</si>
  <si>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</si>
  <si>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</si>
  <si>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</si>
  <si>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</si>
  <si>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</si>
  <si>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</si>
  <si>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</si>
  <si>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</si>
  <si>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</si>
  <si>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</si>
  <si>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</si>
  <si>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</si>
  <si>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</si>
  <si>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</si>
  <si>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</si>
  <si>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</si>
  <si>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</si>
  <si>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</si>
  <si>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</si>
  <si>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</si>
  <si>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</si>
  <si>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</si>
  <si>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</si>
  <si>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</si>
  <si>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</si>
  <si>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</si>
  <si>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</si>
  <si>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</si>
  <si>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</si>
  <si>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</si>
  <si>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</si>
  <si>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</si>
  <si>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</si>
  <si>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</si>
  <si>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</si>
  <si>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</si>
  <si>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</si>
  <si>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</si>
  <si>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</si>
  <si>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</si>
  <si>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</si>
  <si>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</si>
  <si>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</si>
  <si>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</si>
  <si>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</si>
  <si>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</si>
  <si>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</si>
  <si>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</si>
  <si>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</si>
  <si>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</si>
  <si>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</si>
  <si>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</si>
  <si>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</si>
  <si>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</si>
  <si>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</si>
  <si>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</si>
  <si>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</si>
  <si>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</si>
  <si>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</si>
  <si>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</si>
  <si>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</si>
  <si>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</si>
  <si>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</si>
  <si>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</si>
  <si>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</si>
  <si>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</si>
  <si>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</si>
  <si>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</si>
  <si>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</si>
  <si>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</si>
  <si>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</si>
  <si>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</si>
  <si>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</si>
  <si>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</si>
  <si>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</si>
  <si>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</si>
  <si>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</si>
  <si>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</si>
  <si>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</si>
  <si>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</si>
  <si>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</si>
  <si>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</si>
  <si>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</si>
  <si>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</si>
  <si>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</si>
  <si>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</si>
  <si>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</si>
  <si>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</si>
  <si>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</si>
  <si>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</si>
  <si>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</si>
  <si>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</si>
  <si>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</si>
  <si>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</si>
  <si>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</si>
  <si>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</si>
  <si>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</si>
  <si>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</si>
  <si>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</si>
  <si>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</si>
  <si>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</si>
  <si>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</si>
  <si>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</si>
  <si>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</si>
  <si>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</si>
  <si>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</si>
  <si>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</si>
  <si>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</si>
  <si>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</si>
  <si>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</si>
  <si>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</si>
  <si>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</si>
  <si>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</si>
  <si>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</si>
  <si>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</si>
  <si>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</si>
  <si>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</si>
  <si>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</si>
  <si>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</si>
  <si>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</si>
  <si>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</si>
  <si>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</si>
  <si>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</si>
  <si>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</si>
  <si>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</si>
  <si>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</si>
  <si>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</si>
  <si>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</si>
  <si>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</si>
  <si>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</si>
  <si>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</si>
  <si>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</si>
  <si>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</si>
  <si>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</si>
  <si>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</si>
  <si>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</si>
  <si>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</si>
  <si>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</si>
  <si>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</si>
  <si>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</si>
  <si>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</si>
  <si>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</si>
  <si>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</si>
  <si>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</si>
  <si>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</si>
  <si>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</si>
  <si>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</si>
  <si>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</si>
  <si>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</si>
  <si>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</si>
  <si>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</si>
  <si>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</si>
  <si>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</si>
  <si>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</si>
  <si>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</si>
  <si>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</si>
  <si>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</si>
  <si>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</si>
  <si>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</si>
  <si>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</si>
  <si>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</si>
  <si>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</si>
  <si>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</si>
  <si>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</si>
  <si>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</si>
  <si>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</si>
  <si>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</si>
  <si>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</si>
  <si>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</si>
  <si>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</si>
  <si>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</si>
  <si>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</si>
  <si>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</si>
  <si>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</si>
  <si>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</si>
  <si>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</si>
  <si>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</si>
  <si>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</si>
  <si>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</si>
  <si>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</si>
  <si>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</si>
  <si>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</si>
  <si>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</si>
  <si>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</si>
  <si>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</si>
  <si>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</si>
  <si>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</si>
  <si>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</si>
  <si>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</si>
  <si>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</si>
  <si>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</si>
  <si>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</si>
  <si>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</si>
  <si>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</si>
  <si>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</si>
  <si>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</si>
  <si>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</si>
  <si>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</si>
  <si>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</si>
  <si>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</si>
  <si>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</si>
  <si>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</si>
  <si>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</si>
  <si>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</si>
  <si>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</si>
  <si>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</si>
  <si>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</si>
  <si>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</si>
  <si>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</si>
  <si>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</si>
  <si>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</si>
  <si>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</si>
  <si>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</si>
  <si>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</si>
  <si>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</si>
  <si>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</si>
  <si>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</si>
  <si>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</si>
  <si>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</si>
  <si>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</si>
  <si>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</si>
  <si>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</si>
  <si>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</si>
  <si>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</si>
  <si>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</si>
  <si>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</si>
  <si>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</si>
  <si>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</si>
  <si>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</si>
  <si>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</si>
  <si>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</si>
  <si>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</si>
  <si>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</si>
  <si>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</si>
  <si>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</si>
  <si>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</si>
  <si>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</si>
  <si>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</si>
  <si>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</si>
  <si>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</si>
  <si>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</si>
  <si>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</si>
  <si>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</si>
  <si>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</si>
  <si>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</si>
  <si>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</si>
  <si>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</si>
  <si>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</si>
  <si>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</si>
  <si>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</si>
  <si>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</si>
  <si>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</si>
  <si>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</si>
  <si>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</si>
  <si>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</si>
  <si>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</si>
  <si>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</si>
  <si>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</si>
  <si>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</si>
  <si>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</si>
  <si>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</si>
  <si>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</si>
  <si>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</si>
  <si>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</si>
  <si>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</si>
  <si>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</si>
  <si>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</si>
  <si>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</si>
  <si>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</si>
  <si>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</si>
  <si>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</si>
  <si>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</si>
  <si>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</si>
  <si>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</si>
  <si>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</si>
  <si>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</si>
  <si>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</si>
  <si>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</si>
  <si>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</si>
  <si>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</si>
  <si>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</si>
  <si>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</si>
  <si>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</si>
  <si>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</si>
  <si>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</si>
  <si>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</si>
  <si>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</si>
  <si>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</si>
  <si>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</si>
  <si>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</si>
  <si>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</si>
  <si>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</si>
  <si>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</si>
  <si>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</si>
  <si>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</si>
  <si>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</si>
  <si>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</si>
  <si>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</si>
  <si>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</si>
  <si>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</si>
  <si>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</si>
  <si>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</si>
  <si>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</si>
  <si>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</si>
  <si>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</si>
  <si>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</si>
  <si>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</si>
  <si>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</si>
  <si>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</si>
  <si>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</si>
  <si>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</si>
  <si>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</si>
  <si>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</si>
  <si>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</si>
  <si>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</si>
  <si>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</si>
  <si>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</si>
  <si>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</si>
  <si>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</si>
  <si>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</si>
  <si>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</si>
  <si>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</si>
  <si>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</si>
  <si>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</si>
  <si>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</si>
  <si>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</si>
  <si>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</si>
  <si>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</si>
  <si>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</si>
  <si>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</si>
  <si>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</si>
  <si>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</si>
  <si>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</si>
  <si>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</si>
  <si>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</si>
  <si>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</si>
  <si>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</si>
  <si>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</si>
  <si>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</si>
  <si>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</si>
  <si>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</si>
  <si>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</si>
  <si>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</si>
  <si>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</si>
  <si>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</si>
  <si>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</si>
  <si>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</si>
  <si>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</si>
  <si>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</si>
  <si>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</si>
  <si>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</si>
  <si>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</si>
  <si>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</si>
  <si>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</si>
  <si>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</si>
  <si>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</si>
  <si>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</si>
  <si>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</si>
  <si>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</si>
  <si>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</si>
  <si>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</si>
  <si>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</si>
  <si>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</si>
  <si>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</si>
  <si>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</si>
  <si>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</si>
  <si>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</si>
  <si>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</si>
  <si>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</si>
  <si>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</si>
  <si>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</si>
  <si>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</si>
  <si>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</si>
  <si>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</si>
  <si>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</si>
  <si>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</si>
  <si>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</si>
  <si>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</si>
  <si>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</si>
  <si>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</si>
  <si>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</si>
  <si>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</si>
  <si>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</si>
  <si>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</si>
  <si>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</si>
  <si>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</si>
  <si>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</si>
  <si>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</si>
  <si>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</si>
  <si>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</si>
  <si>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</si>
  <si>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</si>
  <si>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</si>
  <si>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</si>
  <si>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</si>
  <si>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</si>
  <si>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</si>
  <si>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</si>
  <si>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</si>
  <si>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</si>
  <si>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</si>
  <si>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</si>
  <si>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</si>
  <si>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</si>
  <si>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</si>
  <si>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</si>
  <si>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</si>
  <si>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</si>
  <si>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</si>
  <si>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</si>
  <si>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</si>
  <si>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</si>
  <si>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</si>
  <si>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</si>
  <si>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</si>
  <si>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</si>
  <si>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</si>
  <si>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</si>
  <si>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</si>
  <si>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</si>
  <si>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</si>
  <si>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</si>
  <si>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</si>
  <si>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</si>
  <si>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</si>
  <si>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</si>
  <si>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</si>
  <si>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</si>
  <si>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</si>
  <si>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</si>
  <si>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</si>
  <si>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</si>
  <si>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</si>
  <si>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</si>
  <si>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</si>
  <si>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</si>
  <si>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</si>
  <si>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</si>
  <si>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</si>
  <si>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</si>
  <si>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</si>
  <si>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</si>
  <si>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</si>
  <si>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</si>
  <si>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</si>
  <si>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</si>
  <si>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</si>
  <si>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</si>
  <si>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</si>
  <si>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</si>
  <si>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</si>
  <si>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</si>
  <si>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</si>
  <si>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</si>
  <si>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</si>
  <si>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</si>
  <si>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</si>
  <si>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</si>
  <si>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</si>
  <si>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</si>
  <si>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</si>
  <si>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</si>
  <si>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</si>
  <si>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</si>
  <si>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</si>
  <si>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</si>
  <si>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</si>
  <si>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</si>
  <si>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</si>
  <si>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</si>
  <si>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</si>
  <si>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</si>
  <si>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</si>
  <si>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</si>
  <si>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</si>
  <si>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</si>
  <si>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</si>
  <si>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</si>
  <si>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</si>
  <si>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</si>
  <si>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</si>
  <si>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</si>
  <si>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</si>
  <si>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</si>
  <si>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</si>
  <si>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</si>
  <si>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</si>
  <si>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</si>
  <si>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</si>
  <si>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</si>
  <si>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</si>
  <si>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</si>
  <si>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</si>
  <si>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</si>
  <si>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</si>
  <si>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</si>
  <si>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</si>
  <si>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</si>
  <si>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</si>
  <si>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</si>
  <si>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</si>
  <si>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</si>
  <si>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</si>
  <si>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</si>
  <si>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</si>
  <si>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</si>
  <si>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</si>
  <si>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</si>
  <si>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</si>
  <si>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</si>
  <si>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</si>
  <si>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</si>
  <si>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</si>
  <si>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</si>
  <si>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</si>
  <si>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</si>
  <si>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</si>
  <si>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</si>
  <si>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</si>
  <si>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</si>
  <si>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</si>
  <si>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</si>
  <si>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</si>
  <si>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</si>
  <si>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</si>
  <si>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</si>
  <si>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</si>
  <si>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</si>
  <si>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</si>
  <si>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</si>
  <si>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</si>
  <si>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</si>
  <si>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</si>
  <si>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</si>
  <si>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</si>
  <si>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</si>
  <si>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</si>
  <si>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</si>
  <si>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</si>
  <si>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</si>
  <si>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</si>
  <si>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</si>
  <si>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</si>
  <si>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</si>
  <si>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</si>
  <si>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</si>
  <si>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</si>
  <si>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</si>
  <si>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</si>
  <si>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</si>
  <si>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</si>
  <si>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</si>
  <si>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</si>
  <si>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</si>
  <si>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</si>
  <si>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</si>
  <si>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</si>
  <si>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</si>
  <si>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</si>
  <si>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</si>
  <si>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</si>
  <si>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</si>
  <si>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</si>
  <si>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</si>
  <si>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</si>
  <si>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</si>
  <si>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</si>
  <si>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</si>
  <si>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</si>
  <si>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</si>
  <si>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</si>
  <si>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</si>
  <si>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</si>
  <si>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</si>
  <si>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</si>
  <si>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</si>
  <si>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</si>
  <si>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</si>
  <si>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</si>
  <si>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</si>
  <si>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</si>
  <si>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</si>
  <si>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</si>
  <si>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</si>
  <si>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</si>
  <si>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</si>
  <si>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</si>
  <si>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</si>
  <si>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</si>
  <si>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</si>
  <si>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</si>
  <si>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</si>
  <si>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</si>
  <si>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</si>
  <si>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</si>
  <si>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</si>
  <si>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</si>
  <si>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</si>
  <si>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</si>
  <si>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</si>
  <si>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</si>
  <si>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</si>
  <si>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</si>
  <si>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</si>
  <si>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</si>
  <si>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</si>
  <si>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</si>
  <si>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</si>
  <si>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</si>
  <si>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</si>
  <si>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</si>
  <si>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</si>
  <si>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</si>
  <si>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</si>
  <si>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</si>
  <si>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</si>
  <si>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</si>
  <si>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</si>
  <si>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</si>
  <si>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</si>
  <si>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</si>
  <si>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</si>
  <si>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</si>
  <si>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</si>
  <si>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</si>
  <si>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</si>
  <si>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</si>
  <si>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</si>
  <si>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</si>
  <si>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</si>
  <si>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</si>
  <si>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</si>
  <si>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</si>
  <si>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</si>
  <si>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</si>
  <si>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</si>
  <si>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</si>
  <si>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</si>
  <si>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</si>
  <si>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</si>
  <si>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</si>
  <si>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</si>
  <si>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</si>
  <si>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</si>
  <si>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</si>
  <si>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</si>
  <si>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</si>
  <si>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</si>
  <si>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</si>
  <si>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</si>
  <si>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</si>
  <si>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</si>
  <si>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</si>
  <si>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</si>
  <si>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</si>
  <si>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</si>
  <si>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</si>
  <si>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</si>
  <si>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</si>
  <si>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</si>
  <si>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</si>
  <si>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</si>
  <si>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</si>
  <si>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</si>
  <si>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</si>
  <si>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</si>
  <si>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</si>
  <si>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</si>
  <si>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</si>
  <si>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</si>
  <si>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</si>
  <si>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</si>
  <si>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</si>
  <si>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</si>
  <si>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</si>
  <si>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</si>
  <si>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</si>
  <si>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</si>
  <si>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</si>
  <si>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</si>
  <si>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</si>
  <si>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</si>
  <si>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</si>
  <si>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</si>
  <si>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</si>
  <si>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</si>
  <si>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</si>
  <si>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</si>
  <si>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</si>
  <si>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</si>
  <si>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</si>
  <si>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</si>
  <si>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</si>
  <si>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</si>
  <si>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</si>
  <si>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</si>
  <si>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</si>
  <si>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</si>
  <si>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</si>
  <si>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</si>
  <si>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</si>
  <si>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</si>
  <si>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</si>
  <si>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</si>
  <si>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</si>
  <si>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</si>
  <si>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</si>
  <si>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</si>
  <si>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</si>
  <si>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</si>
  <si>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</si>
  <si>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</si>
  <si>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</si>
  <si>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</si>
  <si>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</si>
  <si>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</si>
  <si>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</si>
  <si>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</si>
  <si>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</si>
  <si>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</si>
  <si>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</si>
  <si>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</si>
  <si>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</si>
  <si>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</si>
  <si>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</si>
  <si>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</si>
  <si>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</si>
  <si>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</si>
  <si>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</si>
  <si>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</si>
  <si>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</si>
  <si>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</si>
  <si>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</si>
  <si>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</si>
  <si>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</si>
  <si>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</si>
  <si>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</si>
  <si>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</si>
  <si>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</si>
  <si>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</si>
  <si>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</si>
  <si>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</si>
  <si>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</si>
  <si>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</si>
  <si>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</si>
  <si>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</si>
  <si>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</si>
  <si>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</si>
  <si>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</si>
  <si>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</si>
  <si>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</si>
  <si>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</si>
  <si>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</si>
  <si>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</si>
  <si>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</si>
  <si>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</si>
  <si>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</si>
  <si>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</si>
  <si>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</si>
  <si>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</si>
  <si>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</si>
  <si>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</si>
  <si>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</si>
  <si>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</si>
  <si>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</si>
  <si>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</si>
  <si>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</si>
  <si>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</si>
  <si>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</si>
  <si>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</si>
  <si>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</si>
  <si>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</si>
  <si>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</si>
  <si>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</si>
  <si>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</si>
  <si>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</si>
  <si>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</si>
  <si>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</si>
  <si>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</si>
  <si>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</si>
  <si>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</si>
  <si>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</si>
  <si>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</si>
  <si>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</si>
  <si>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</si>
  <si>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</si>
  <si>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</si>
  <si>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</si>
  <si>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</si>
  <si>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</si>
  <si>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</si>
  <si>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</si>
  <si>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</si>
  <si>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</si>
  <si>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</si>
  <si>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</si>
  <si>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</si>
  <si>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</si>
  <si>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</si>
  <si>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</si>
  <si>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</si>
  <si>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</si>
  <si>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</si>
  <si>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</si>
  <si>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</si>
  <si>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</si>
  <si>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</si>
  <si>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</si>
  <si>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</si>
  <si>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</si>
  <si>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</si>
  <si>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</si>
  <si>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</si>
  <si>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</si>
  <si>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</si>
  <si>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</si>
  <si>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</si>
  <si>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</si>
  <si>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</si>
  <si>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</si>
  <si>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</si>
  <si>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</si>
  <si>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</si>
  <si>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</si>
  <si>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</si>
  <si>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</si>
  <si>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</si>
  <si>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</si>
  <si>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</si>
  <si>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</si>
  <si>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</si>
  <si>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</si>
  <si>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</si>
  <si>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</si>
  <si>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</si>
  <si>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</si>
  <si>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</si>
  <si>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</si>
  <si>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</si>
  <si>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</si>
  <si>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</si>
  <si>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</si>
  <si>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</si>
  <si>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</si>
  <si>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</si>
  <si>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</si>
  <si>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</si>
  <si>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</si>
  <si>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</si>
  <si>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</si>
  <si>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</si>
  <si>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</si>
  <si>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</si>
  <si>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</si>
  <si>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</si>
  <si>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</si>
  <si>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</si>
  <si>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</si>
  <si>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</si>
  <si>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</si>
  <si>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</si>
  <si>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</si>
  <si>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</si>
  <si>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</si>
  <si>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</si>
  <si>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</si>
  <si>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</si>
  <si>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</si>
  <si>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</si>
  <si>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</si>
  <si>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</si>
  <si>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</si>
  <si>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</si>
  <si>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</si>
  <si>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</si>
  <si>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</si>
  <si>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</si>
  <si>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</si>
  <si>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</si>
  <si>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</si>
  <si>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</si>
  <si>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</si>
  <si>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</si>
  <si>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</si>
  <si>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</si>
  <si>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</si>
  <si>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</si>
  <si>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</si>
  <si>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</si>
  <si>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</si>
  <si>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</si>
  <si>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</si>
  <si>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</si>
  <si>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</si>
  <si>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</si>
  <si>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</si>
  <si>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</si>
  <si>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</si>
  <si>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</si>
  <si>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</si>
  <si>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</si>
  <si>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</si>
  <si>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</si>
  <si>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</si>
  <si>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</si>
  <si>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</si>
  <si>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</si>
  <si>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</si>
  <si>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</si>
  <si>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</si>
  <si>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</si>
  <si>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</si>
  <si>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</si>
  <si>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</si>
  <si>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</si>
  <si>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</si>
  <si>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</si>
  <si>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</si>
  <si>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</si>
  <si>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</si>
  <si>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</si>
  <si>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</si>
  <si>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</si>
  <si>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</si>
  <si>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</si>
  <si>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</si>
  <si>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</si>
  <si>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</si>
  <si>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</si>
  <si>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</si>
  <si>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</si>
  <si>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</si>
  <si>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</si>
  <si>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</si>
  <si>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</si>
  <si>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</si>
  <si>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</si>
  <si>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</si>
  <si>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</si>
  <si>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</si>
  <si>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</si>
  <si>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</si>
  <si>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</si>
  <si>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</si>
  <si>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</si>
  <si>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</si>
  <si>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</si>
  <si>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</si>
  <si>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</si>
  <si>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</si>
  <si>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</si>
  <si>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</si>
  <si>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</si>
  <si>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</si>
  <si>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</si>
  <si>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</si>
  <si>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</si>
  <si>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</si>
  <si>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</si>
  <si>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</si>
  <si>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</si>
  <si>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</si>
  <si>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</si>
  <si>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</si>
  <si>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</si>
  <si>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</si>
  <si>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</si>
  <si>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</si>
  <si>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</si>
  <si>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</si>
  <si>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</si>
  <si>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</si>
  <si>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</si>
  <si>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</si>
  <si>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</si>
  <si>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</si>
  <si>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</si>
  <si>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</si>
  <si>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</si>
  <si>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</si>
  <si>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</si>
  <si>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</si>
  <si>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</si>
  <si>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</si>
  <si>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</si>
  <si>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</si>
  <si>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</si>
  <si>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</si>
  <si>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</si>
  <si>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</si>
  <si>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</si>
  <si>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</si>
  <si>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</si>
  <si>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</si>
  <si>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</si>
  <si>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</si>
  <si>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</si>
  <si>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</si>
  <si>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</si>
  <si>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</si>
  <si>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</si>
  <si>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</si>
  <si>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</si>
  <si>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</si>
  <si>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</si>
  <si>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</si>
  <si>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</si>
  <si>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</si>
  <si>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</si>
  <si>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</si>
  <si>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</si>
  <si>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</si>
  <si>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</si>
  <si>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</si>
  <si>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</si>
  <si>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</si>
  <si>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</si>
  <si>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</si>
  <si>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</si>
  <si>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</si>
  <si>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</si>
  <si>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</si>
  <si>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</si>
  <si>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</si>
  <si>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</si>
  <si>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</si>
  <si>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</si>
  <si>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</si>
  <si>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</si>
  <si>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</si>
  <si>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</si>
  <si>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</si>
  <si>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</si>
  <si>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</si>
  <si>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</si>
  <si>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</si>
  <si>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</si>
  <si>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</si>
  <si>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</si>
  <si>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</si>
  <si>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</si>
  <si>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</si>
  <si>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</si>
  <si>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</si>
  <si>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</si>
  <si>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</si>
  <si>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</si>
  <si>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</si>
  <si>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</si>
  <si>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</si>
  <si>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</si>
  <si>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</si>
  <si>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</si>
  <si>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</si>
  <si>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</si>
  <si>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</si>
  <si>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</si>
  <si>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</si>
  <si>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</si>
  <si>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</si>
  <si>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</si>
  <si>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</si>
  <si>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</si>
  <si>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</si>
  <si>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</si>
  <si>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</si>
  <si>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</si>
  <si>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</si>
  <si>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</si>
  <si>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</si>
  <si>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</si>
  <si>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</si>
  <si>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</si>
  <si>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</si>
  <si>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</si>
  <si>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</si>
  <si>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</si>
  <si>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</si>
  <si>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</si>
  <si>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</si>
  <si>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</si>
  <si>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</si>
  <si>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</si>
  <si>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</si>
  <si>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</si>
  <si>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</si>
  <si>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</si>
  <si>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</si>
  <si>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</si>
  <si>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</si>
  <si>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</si>
  <si>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</si>
  <si>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</si>
  <si>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</si>
  <si>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</si>
  <si>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</si>
  <si>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</si>
  <si>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</si>
  <si>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</si>
  <si>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</si>
  <si>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</si>
  <si>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</si>
  <si>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</si>
  <si>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</si>
  <si>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</si>
  <si>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</si>
  <si>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</si>
  <si>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</si>
  <si>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</si>
  <si>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</si>
  <si>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</si>
  <si>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</si>
  <si>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</si>
  <si>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</si>
  <si>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</si>
  <si>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</si>
  <si>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</si>
  <si>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</si>
  <si>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</si>
  <si>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</si>
  <si>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</si>
  <si>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</si>
  <si>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</si>
  <si>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</si>
  <si>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</si>
  <si>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</si>
  <si>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</si>
  <si>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</si>
  <si>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</si>
  <si>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</si>
  <si>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</si>
  <si>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</si>
  <si>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</si>
  <si>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</si>
  <si>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</si>
  <si>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</si>
  <si>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</si>
  <si>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</si>
  <si>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</si>
  <si>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</si>
  <si>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</si>
  <si>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</si>
  <si>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</si>
  <si>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</si>
  <si>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</si>
  <si>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</si>
  <si>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</si>
  <si>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</si>
  <si>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</si>
  <si>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</si>
  <si>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</si>
  <si>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</si>
  <si>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</si>
  <si>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</si>
  <si>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</si>
  <si>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</si>
  <si>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</si>
  <si>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</si>
  <si>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</si>
  <si>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</si>
  <si>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</si>
  <si>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</si>
  <si>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</si>
  <si>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</si>
  <si>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</si>
  <si>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</si>
  <si>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</si>
  <si>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</si>
  <si>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</si>
  <si>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</si>
  <si>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</si>
  <si>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</si>
  <si>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</si>
  <si>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</si>
  <si>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</si>
  <si>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</si>
  <si>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</si>
  <si>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</si>
  <si>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</si>
  <si>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</si>
  <si>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</si>
  <si>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</si>
  <si>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</si>
  <si>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</si>
  <si>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</si>
  <si>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</si>
  <si>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</si>
  <si>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</si>
  <si>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</si>
  <si>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</si>
  <si>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</si>
  <si>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</si>
  <si>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</si>
  <si>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</si>
  <si>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</si>
  <si>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</si>
  <si>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</si>
  <si>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</si>
  <si>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</si>
  <si>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</si>
  <si>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</si>
  <si>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</si>
  <si>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</si>
  <si>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</si>
  <si>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</si>
  <si>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</si>
  <si>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</si>
  <si>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</si>
  <si>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</si>
  <si>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</si>
  <si>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</si>
  <si>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</si>
  <si>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</si>
  <si>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</si>
  <si>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</si>
  <si>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</si>
  <si>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</si>
  <si>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</si>
  <si>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</si>
  <si>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</si>
  <si>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</si>
  <si>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</si>
  <si>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</si>
  <si>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</si>
  <si>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</si>
  <si>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</si>
  <si>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</si>
  <si>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</si>
  <si>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</si>
  <si>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</si>
  <si>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</si>
  <si>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</si>
  <si>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</si>
  <si>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</si>
  <si>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</si>
  <si>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</si>
  <si>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</si>
  <si>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</si>
  <si>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</si>
  <si>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</si>
  <si>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</si>
  <si>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</si>
  <si>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</si>
  <si>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</si>
  <si>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</si>
  <si>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</si>
  <si>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</si>
  <si>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</si>
  <si>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</si>
  <si>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</si>
  <si>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</si>
  <si>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</si>
  <si>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</si>
  <si>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</si>
  <si>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</si>
  <si>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</si>
  <si>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</si>
  <si>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</si>
  <si>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</si>
  <si>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</si>
  <si>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</si>
  <si>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</si>
  <si>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</si>
  <si>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</si>
  <si>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</si>
  <si>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</si>
  <si>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</si>
  <si>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</si>
  <si>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</si>
  <si>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</si>
  <si>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</si>
  <si>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</si>
  <si>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</si>
  <si>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</si>
  <si>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</si>
  <si>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</si>
  <si>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</si>
  <si>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</si>
  <si>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</si>
  <si>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</si>
  <si>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</si>
  <si>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</si>
  <si>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</si>
  <si>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</si>
  <si>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</si>
  <si>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</si>
  <si>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</si>
  <si>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</si>
  <si>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</si>
  <si>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</si>
  <si>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</si>
  <si>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</si>
  <si>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</si>
  <si>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</si>
  <si>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</si>
  <si>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</si>
  <si>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</si>
  <si>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</si>
  <si>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</si>
  <si>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</si>
  <si>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</si>
  <si>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</si>
  <si>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</si>
  <si>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</si>
  <si>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</si>
  <si>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</si>
  <si>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</si>
  <si>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</si>
  <si>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</si>
  <si>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</si>
  <si>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</si>
  <si>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</si>
  <si>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</si>
  <si>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</si>
  <si>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</si>
  <si>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</si>
  <si>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</si>
  <si>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</si>
  <si>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</si>
  <si>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</si>
  <si>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</si>
  <si>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</si>
  <si>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</si>
  <si>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</si>
  <si>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</si>
  <si>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</si>
  <si>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</si>
  <si>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</si>
  <si>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</si>
  <si>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</si>
  <si>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</si>
  <si>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</si>
  <si>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</si>
  <si>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</si>
  <si>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</si>
  <si>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</si>
  <si>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</si>
  <si>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</si>
  <si>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</si>
  <si>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</si>
  <si>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</si>
  <si>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</si>
  <si>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</si>
  <si>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</si>
  <si>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</si>
  <si>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</si>
  <si>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</si>
  <si>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</si>
  <si>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</si>
  <si>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</si>
  <si>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</si>
  <si>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</si>
  <si>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</si>
  <si>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</si>
  <si>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</si>
  <si>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</si>
  <si>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</si>
  <si>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</si>
  <si>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</si>
  <si>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</si>
  <si>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</si>
  <si>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</si>
  <si>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</si>
  <si>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</si>
  <si>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</si>
  <si>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</si>
  <si>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</si>
  <si>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</si>
  <si>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</si>
  <si>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</si>
  <si>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</si>
  <si>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</si>
  <si>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</si>
  <si>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</si>
  <si>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</si>
  <si>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</si>
  <si>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</si>
  <si>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</si>
  <si>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</si>
  <si>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</si>
  <si>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</si>
  <si>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</si>
  <si>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</si>
  <si>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</si>
  <si>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</si>
  <si>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</si>
  <si>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</si>
  <si>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</si>
  <si>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</si>
  <si>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</si>
  <si>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</si>
  <si>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</si>
  <si>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</si>
  <si>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</si>
  <si>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</si>
  <si>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</si>
  <si>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</si>
  <si>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</si>
  <si>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</si>
  <si>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</si>
  <si>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</si>
  <si>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</si>
  <si>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</si>
  <si>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</si>
  <si>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</si>
  <si>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</si>
  <si>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</si>
  <si>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</si>
  <si>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</si>
  <si>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</si>
  <si>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</si>
  <si>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</si>
  <si>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</si>
  <si>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</si>
  <si>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</si>
  <si>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</si>
  <si>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</si>
  <si>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</si>
  <si>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</si>
  <si>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</si>
  <si>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</si>
  <si>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</si>
  <si>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</si>
  <si>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</si>
  <si>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</si>
  <si>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</si>
  <si>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</si>
  <si>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</si>
  <si>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</si>
  <si>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</si>
  <si>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</si>
  <si>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</si>
  <si>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</si>
  <si>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</si>
  <si>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</si>
  <si>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</si>
  <si>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</si>
  <si>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</si>
  <si>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</si>
  <si>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</si>
  <si>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</si>
  <si>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</si>
  <si>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</si>
  <si>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</si>
  <si>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</si>
  <si>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</si>
  <si>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</si>
  <si>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</si>
  <si>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</si>
  <si>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</si>
  <si>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</si>
  <si>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</si>
  <si>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</si>
  <si>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</si>
  <si>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</si>
  <si>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</si>
  <si>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</si>
  <si>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</si>
  <si>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</si>
  <si>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</si>
  <si>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</si>
  <si>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</si>
  <si>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</si>
  <si>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</si>
  <si>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</si>
  <si>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</si>
  <si>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</si>
  <si>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</si>
  <si>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</si>
  <si>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</si>
  <si>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</si>
  <si>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</si>
  <si>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</si>
  <si>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</si>
  <si>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</si>
  <si>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</si>
  <si>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</si>
  <si>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</si>
  <si>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</si>
  <si>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</si>
  <si>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</si>
  <si>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</si>
  <si>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</si>
  <si>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</si>
  <si>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</si>
  <si>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</si>
  <si>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</si>
  <si>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</si>
  <si>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</si>
  <si>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</si>
  <si>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</si>
  <si>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</si>
  <si>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</si>
  <si>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</si>
  <si>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</si>
  <si>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</si>
  <si>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</si>
  <si>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</si>
  <si>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</si>
  <si>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</si>
  <si>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</si>
  <si>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</si>
  <si>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</si>
  <si>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</si>
  <si>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</si>
  <si>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</si>
  <si>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</si>
  <si>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</si>
  <si>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</si>
  <si>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</si>
  <si>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</si>
  <si>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</si>
  <si>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</si>
  <si>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</si>
  <si>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</si>
  <si>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</si>
  <si>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</si>
  <si>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</si>
  <si>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</si>
  <si>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</si>
  <si>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</si>
  <si>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</si>
  <si>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</si>
  <si>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</si>
  <si>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</si>
  <si>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</si>
  <si>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</si>
  <si>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</si>
  <si>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</si>
  <si>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</si>
  <si>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</si>
  <si>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</si>
  <si>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</si>
  <si>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</si>
  <si>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</si>
  <si>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</si>
  <si>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</si>
  <si>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</si>
  <si>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</si>
  <si>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</si>
  <si>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</si>
  <si>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</si>
  <si>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</si>
  <si>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</si>
  <si>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</si>
  <si>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</si>
  <si>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</si>
  <si>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</si>
  <si>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</si>
  <si>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</si>
  <si>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</si>
  <si>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</si>
  <si>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</si>
  <si>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</si>
  <si>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</si>
  <si>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</si>
  <si>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</si>
  <si>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</si>
  <si>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</si>
  <si>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</si>
  <si>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</si>
  <si>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</si>
  <si>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</si>
  <si>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</si>
  <si>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</si>
  <si>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</si>
  <si>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</si>
  <si>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</si>
  <si>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</si>
  <si>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</si>
  <si>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</si>
  <si>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</si>
  <si>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</si>
  <si>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</si>
  <si>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</si>
  <si>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</si>
  <si>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</si>
  <si>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</si>
  <si>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</si>
  <si>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</si>
  <si>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</si>
  <si>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</si>
  <si>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</si>
  <si>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</si>
  <si>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</si>
  <si>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</si>
  <si>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</si>
  <si>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</si>
  <si>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</si>
  <si>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</si>
  <si>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</si>
  <si>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</si>
  <si>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</si>
  <si>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</si>
  <si>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</si>
  <si>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</si>
  <si>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</si>
  <si>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</si>
  <si>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</si>
  <si>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</si>
  <si>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</si>
  <si>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</si>
  <si>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</si>
  <si>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</si>
  <si>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</si>
  <si>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</si>
  <si>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</si>
  <si>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</si>
  <si>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</si>
  <si>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</si>
  <si>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</si>
  <si>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</si>
  <si>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</si>
  <si>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</si>
  <si>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</si>
  <si>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</si>
  <si>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</si>
  <si>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</si>
  <si>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</si>
  <si>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</si>
  <si>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</si>
  <si>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</si>
  <si>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</si>
  <si>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</si>
  <si>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</si>
  <si>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</si>
  <si>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</si>
  <si>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</si>
  <si>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</si>
  <si>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</si>
  <si>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</si>
  <si>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</si>
  <si>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</si>
  <si>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</si>
  <si>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</si>
  <si>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</si>
  <si>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</si>
  <si>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</si>
  <si>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</si>
  <si>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</si>
  <si>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</si>
  <si>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</si>
  <si>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</si>
  <si>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</si>
  <si>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</si>
  <si>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</si>
  <si>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</si>
  <si>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</si>
  <si>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</si>
  <si>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</si>
  <si>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</si>
  <si>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</si>
  <si>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</si>
  <si>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</si>
  <si>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</si>
  <si>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</si>
  <si>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</si>
  <si>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</si>
  <si>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</si>
  <si>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</si>
  <si>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</si>
  <si>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</si>
  <si>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</si>
  <si>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</si>
  <si>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</si>
  <si>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</si>
  <si>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</si>
  <si>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</si>
  <si>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</si>
  <si>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</si>
  <si>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</si>
  <si>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</si>
  <si>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</si>
  <si>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</si>
  <si>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</si>
  <si>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</si>
  <si>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</si>
  <si>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</si>
  <si>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</si>
  <si>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</si>
  <si>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</si>
  <si>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</si>
  <si>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</si>
  <si>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</si>
  <si>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</si>
  <si>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</si>
  <si>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</si>
  <si>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</si>
  <si>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</si>
  <si>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</si>
  <si>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</si>
  <si>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</si>
  <si>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</si>
  <si>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</si>
  <si>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</si>
  <si>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</si>
  <si>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</si>
  <si>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</si>
  <si>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</si>
  <si>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</si>
  <si>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</si>
  <si>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</si>
  <si>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</si>
  <si>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</si>
  <si>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</si>
  <si>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</si>
  <si>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</si>
  <si>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</si>
  <si>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</si>
  <si>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</si>
  <si>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</si>
  <si>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</si>
  <si>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</si>
  <si>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</si>
  <si>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</si>
  <si>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</si>
  <si>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</si>
  <si>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</si>
  <si>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</si>
  <si>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</si>
  <si>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</si>
  <si>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</si>
  <si>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</si>
  <si>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</si>
  <si>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</si>
  <si>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</si>
  <si>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</si>
  <si>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</si>
  <si>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</si>
  <si>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</si>
  <si>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</si>
  <si>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</si>
  <si>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</si>
  <si>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</si>
  <si>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</si>
  <si>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</si>
  <si>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</si>
  <si>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</si>
  <si>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</si>
  <si>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</si>
  <si>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</si>
  <si>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</si>
  <si>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</si>
  <si>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</si>
  <si>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</si>
  <si>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</si>
  <si>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</si>
  <si>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</si>
  <si>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</si>
  <si>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</si>
  <si>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</si>
  <si>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</si>
  <si>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</si>
  <si>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</si>
  <si>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</si>
  <si>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</si>
  <si>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</si>
  <si>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</si>
  <si>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</si>
  <si>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</si>
  <si>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</si>
  <si>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</si>
  <si>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</si>
  <si>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</si>
  <si>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</si>
  <si>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</si>
  <si>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</si>
  <si>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</si>
  <si>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</si>
  <si>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</si>
  <si>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</si>
  <si>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</si>
  <si>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</si>
  <si>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</si>
  <si>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</si>
  <si>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</si>
  <si>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</si>
  <si>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</si>
  <si>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</si>
  <si>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</si>
  <si>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</si>
  <si>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</si>
  <si>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</si>
  <si>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</si>
  <si>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</si>
  <si>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</si>
  <si>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</si>
  <si>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</si>
  <si>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</si>
  <si>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</si>
  <si>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</si>
  <si>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</si>
  <si>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</si>
  <si>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</si>
  <si>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</si>
  <si>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</si>
  <si>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</si>
  <si>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</si>
  <si>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</si>
  <si>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</si>
  <si>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</si>
  <si>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</si>
  <si>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</si>
  <si>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</si>
  <si>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</si>
  <si>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</si>
  <si>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</si>
  <si>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</si>
  <si>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</si>
  <si>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</si>
  <si>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</si>
  <si>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</si>
  <si>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</si>
  <si>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</si>
  <si>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</si>
  <si>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</si>
  <si>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</si>
  <si>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</si>
  <si>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</si>
  <si>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</si>
  <si>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</si>
  <si>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</si>
  <si>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</si>
  <si>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</si>
  <si>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</si>
  <si>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</si>
  <si>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</si>
  <si>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</si>
  <si>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</si>
  <si>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</si>
  <si>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</si>
  <si>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</si>
  <si>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</si>
  <si>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</si>
  <si>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</si>
  <si>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</si>
  <si>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</si>
  <si>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</si>
  <si>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</si>
  <si>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</si>
  <si>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</si>
  <si>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</si>
  <si>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</si>
  <si>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</si>
  <si>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</si>
  <si>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</si>
  <si>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</si>
  <si>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</si>
  <si>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</si>
  <si>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</si>
  <si>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</si>
  <si>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</si>
  <si>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</si>
  <si>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</si>
  <si>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</si>
  <si>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</si>
  <si>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</si>
  <si>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</si>
  <si>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</si>
  <si>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</si>
  <si>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</si>
  <si>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</si>
  <si>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</si>
  <si>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</si>
  <si>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</si>
  <si>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</si>
  <si>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</si>
  <si>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</si>
  <si>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</si>
  <si>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</si>
  <si>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</si>
  <si>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</si>
  <si>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</si>
  <si>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</si>
  <si>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</si>
  <si>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</si>
  <si>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</si>
  <si>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</si>
  <si>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</si>
  <si>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</si>
  <si>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</si>
  <si>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</si>
  <si>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</si>
  <si>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</si>
  <si>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</si>
  <si>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</si>
  <si>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</si>
  <si>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</si>
  <si>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</si>
  <si>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</si>
  <si>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</si>
  <si>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</si>
  <si>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</si>
  <si>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</si>
  <si>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</si>
  <si>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</si>
  <si>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</si>
  <si>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</si>
  <si>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</si>
  <si>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</si>
  <si>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</si>
  <si>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</si>
  <si>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</si>
  <si>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</si>
  <si>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</si>
  <si>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</si>
  <si>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</si>
  <si>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</si>
  <si>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</si>
  <si>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</si>
  <si>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</si>
  <si>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</si>
  <si>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</si>
  <si>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</si>
  <si>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</si>
  <si>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</si>
  <si>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</si>
  <si>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</si>
  <si>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</si>
  <si>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</si>
  <si>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</si>
  <si>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</si>
  <si>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</si>
  <si>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</si>
  <si>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</si>
  <si>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</si>
  <si>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</si>
  <si>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</si>
  <si>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</si>
  <si>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</si>
  <si>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</si>
  <si>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</si>
  <si>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</si>
  <si>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</si>
  <si>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</si>
  <si>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</si>
  <si>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</si>
  <si>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</si>
  <si>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</si>
  <si>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</si>
  <si>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</si>
  <si>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</si>
  <si>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</si>
  <si>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</si>
  <si>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</si>
  <si>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</si>
  <si>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</si>
  <si>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</si>
  <si>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</si>
  <si>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</si>
  <si>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</si>
  <si>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</si>
  <si>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</si>
  <si>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</si>
  <si>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</si>
  <si>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</si>
  <si>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</si>
  <si>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</si>
  <si>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</si>
  <si>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</si>
  <si>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</si>
  <si>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</si>
  <si>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</si>
  <si>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</si>
  <si>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</si>
  <si>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</si>
  <si>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</si>
  <si>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</si>
  <si>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</si>
  <si>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</si>
  <si>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</si>
  <si>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</si>
  <si>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</si>
  <si>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</si>
  <si>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</si>
  <si>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</si>
  <si>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</si>
  <si>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</si>
  <si>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</si>
  <si>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</si>
  <si>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</si>
  <si>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</si>
  <si>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</si>
  <si>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</si>
  <si>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</si>
  <si>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</si>
  <si>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</si>
  <si>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</si>
  <si>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</si>
  <si>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</si>
  <si>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</si>
  <si>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</si>
  <si>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</si>
  <si>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</si>
  <si>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</si>
  <si>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</si>
  <si>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</si>
  <si>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</si>
  <si>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</si>
  <si>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</si>
  <si>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</si>
  <si>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</si>
  <si>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</si>
  <si>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</si>
  <si>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</si>
  <si>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</si>
  <si>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</si>
  <si>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</si>
  <si>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</si>
  <si>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</si>
  <si>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</si>
  <si>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</si>
  <si>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</si>
  <si>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</si>
  <si>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</si>
  <si>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</si>
  <si>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</si>
  <si>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</si>
  <si>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</si>
  <si>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</si>
  <si>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</si>
  <si>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</si>
  <si>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</si>
  <si>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</si>
  <si>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</si>
  <si>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</si>
  <si>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</si>
  <si>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</si>
  <si>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</si>
  <si>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</si>
  <si>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</si>
  <si>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</si>
  <si>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</si>
  <si>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</si>
  <si>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</si>
  <si>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</si>
  <si>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</si>
  <si>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</si>
  <si>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</si>
  <si>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</si>
  <si>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</si>
  <si>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</si>
  <si>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</si>
  <si>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</si>
  <si>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</si>
  <si>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</si>
  <si>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</si>
  <si>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</si>
  <si>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</si>
  <si>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</si>
  <si>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</si>
  <si>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</si>
  <si>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</si>
  <si>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</si>
  <si>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</si>
  <si>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</si>
  <si>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</si>
  <si>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</si>
  <si>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</si>
  <si>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</si>
  <si>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</si>
  <si>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</si>
  <si>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</si>
  <si>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</si>
  <si>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</si>
  <si>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</si>
  <si>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</si>
  <si>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</si>
  <si>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</si>
  <si>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</si>
  <si>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</si>
  <si>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</si>
  <si>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</si>
  <si>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</si>
  <si>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</si>
  <si>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</si>
  <si>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</si>
  <si>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</si>
  <si>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</si>
  <si>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</si>
  <si>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</si>
  <si>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</si>
  <si>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</si>
  <si>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</si>
  <si>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</si>
  <si>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</si>
  <si>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</si>
  <si>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</si>
  <si>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</si>
  <si>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</si>
  <si>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</si>
  <si>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</si>
  <si>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</si>
  <si>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</si>
  <si>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</si>
  <si>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</si>
  <si>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</si>
  <si>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</si>
  <si>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</si>
  <si>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</si>
  <si>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</si>
  <si>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</si>
  <si>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</si>
  <si>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</si>
  <si>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</si>
  <si>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</si>
  <si>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</si>
  <si>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</si>
  <si>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</si>
  <si>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</si>
  <si>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</si>
  <si>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</si>
  <si>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</si>
  <si>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</si>
  <si>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</si>
  <si>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</si>
  <si>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</si>
  <si>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</si>
  <si>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</si>
  <si>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</si>
  <si>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</si>
  <si>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</si>
  <si>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</si>
  <si>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</si>
  <si>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</si>
  <si>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</si>
  <si>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</si>
  <si>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</si>
  <si>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</si>
  <si>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</si>
  <si>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</si>
  <si>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</si>
  <si>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</si>
  <si>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</si>
  <si>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</si>
  <si>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</si>
  <si>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</si>
  <si>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</si>
  <si>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</si>
  <si>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</si>
  <si>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</si>
  <si>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</si>
  <si>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</si>
  <si>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</si>
  <si>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</si>
  <si>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</si>
  <si>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</si>
  <si>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</si>
  <si>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</si>
  <si>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</si>
  <si>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</si>
  <si>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</si>
  <si>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</si>
  <si>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</si>
  <si>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</si>
  <si>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</si>
  <si>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</si>
  <si>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</si>
  <si>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</si>
  <si>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</si>
  <si>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</si>
  <si>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</si>
  <si>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</si>
  <si>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</si>
  <si>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</si>
  <si>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</si>
  <si>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</si>
  <si>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</si>
  <si>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</si>
  <si>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</si>
  <si>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</si>
  <si>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</si>
  <si>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</si>
  <si>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</si>
  <si>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</si>
  <si>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</si>
  <si>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</si>
  <si>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</si>
  <si>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</si>
  <si>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</si>
  <si>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</si>
  <si>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</si>
  <si>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</si>
  <si>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</si>
  <si>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</si>
  <si>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</si>
  <si>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</si>
  <si>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</si>
  <si>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</si>
  <si>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</si>
  <si>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</si>
  <si>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</si>
  <si>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</si>
  <si>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</si>
  <si>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</si>
  <si>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</si>
  <si>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</si>
  <si>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</si>
  <si>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</si>
  <si>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</si>
  <si>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</si>
  <si>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</si>
  <si>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</si>
  <si>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</si>
  <si>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</si>
  <si>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</si>
  <si>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</si>
  <si>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</si>
  <si>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</si>
  <si>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</si>
  <si>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</si>
  <si>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</si>
  <si>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</si>
  <si>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</si>
  <si>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</si>
  <si>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</si>
  <si>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</si>
  <si>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</si>
  <si>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</si>
  <si>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</si>
  <si>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</si>
  <si>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</si>
  <si>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</si>
  <si>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</si>
  <si>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</si>
  <si>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</si>
  <si>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</si>
  <si>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</si>
  <si>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</si>
  <si>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</si>
  <si>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</si>
  <si>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</si>
  <si>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</si>
  <si>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</si>
  <si>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</si>
  <si>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</si>
  <si>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</si>
  <si>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</si>
  <si>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</si>
  <si>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</si>
  <si>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</si>
  <si>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</si>
  <si>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</si>
  <si>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</si>
  <si>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</si>
  <si>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</si>
  <si>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</si>
  <si>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</si>
  <si>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</si>
  <si>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</si>
  <si>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</si>
  <si>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</si>
  <si>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</si>
  <si>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</si>
  <si>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</si>
  <si>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</si>
  <si>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</si>
  <si>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</si>
  <si>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</si>
  <si>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</si>
  <si>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</si>
  <si>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</si>
  <si>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</si>
  <si>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</si>
  <si>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</si>
  <si>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</si>
  <si>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</si>
  <si>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</si>
  <si>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</si>
  <si>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</si>
  <si>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</si>
  <si>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</si>
  <si>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</si>
  <si>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</si>
  <si>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</si>
  <si>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</si>
  <si>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</si>
  <si>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</si>
  <si>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</si>
  <si>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</si>
  <si>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</si>
  <si>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</si>
  <si>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</si>
  <si>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</si>
  <si>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</si>
  <si>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</si>
  <si>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</si>
  <si>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</si>
  <si>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</si>
  <si>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</si>
  <si>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</si>
  <si>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</si>
  <si>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</si>
  <si>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</si>
  <si>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</si>
  <si>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</si>
  <si>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</si>
  <si>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</si>
  <si>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</si>
  <si>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</si>
  <si>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</si>
  <si>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</si>
  <si>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</si>
  <si>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</si>
  <si>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</si>
  <si>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</si>
  <si>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</si>
  <si>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</si>
  <si>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</si>
  <si>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</si>
  <si>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</si>
  <si>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</si>
  <si>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</si>
  <si>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</si>
  <si>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</si>
  <si>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</si>
  <si>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</si>
  <si>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</si>
  <si>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</si>
  <si>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</si>
  <si>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</si>
  <si>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</si>
  <si>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</si>
  <si>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</si>
  <si>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</si>
  <si>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</si>
  <si>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</si>
  <si>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</si>
  <si>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</si>
  <si>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</si>
  <si>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</si>
  <si>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</si>
  <si>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</si>
  <si>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</si>
  <si>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</si>
  <si>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</si>
  <si>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</si>
  <si>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</si>
  <si>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</si>
  <si>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</si>
  <si>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</si>
  <si>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</si>
  <si>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</si>
  <si>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</si>
  <si>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</si>
  <si>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</si>
  <si>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</si>
  <si>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</si>
  <si>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</si>
  <si>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</si>
  <si>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</si>
  <si>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</si>
  <si>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</si>
  <si>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</si>
  <si>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</si>
  <si>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</si>
  <si>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</si>
  <si>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</si>
  <si>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</si>
  <si>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</si>
  <si>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</si>
  <si>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</si>
  <si>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</si>
  <si>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</si>
  <si>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</si>
  <si>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</si>
  <si>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</si>
  <si>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</si>
  <si>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</si>
  <si>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</si>
  <si>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</si>
  <si>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</si>
  <si>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</si>
  <si>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</si>
  <si>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</si>
  <si>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</si>
  <si>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</si>
  <si>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</si>
  <si>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</si>
  <si>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</si>
  <si>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</si>
  <si>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</si>
  <si>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</si>
  <si>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</si>
  <si>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</si>
  <si>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</si>
  <si>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</si>
  <si>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</si>
  <si>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</si>
  <si>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</si>
  <si>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</si>
  <si>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</si>
  <si>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</si>
  <si>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</si>
  <si>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</si>
  <si>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</si>
  <si>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</si>
  <si>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</si>
  <si>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</si>
  <si>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</si>
  <si>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</si>
  <si>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</si>
  <si>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</si>
  <si>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</si>
  <si>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</si>
  <si>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</si>
  <si>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</si>
  <si>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</si>
  <si>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</si>
  <si>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</si>
  <si>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</si>
  <si>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</si>
  <si>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</si>
  <si>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</si>
  <si>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</si>
  <si>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</si>
  <si>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</si>
  <si>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</si>
  <si>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</si>
  <si>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</si>
  <si>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</si>
  <si>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</si>
  <si>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</si>
  <si>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</si>
  <si>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</si>
  <si>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</si>
  <si>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</si>
  <si>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</si>
  <si>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</si>
  <si>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</si>
  <si>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</si>
  <si>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</si>
  <si>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</si>
  <si>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</si>
  <si>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</si>
  <si>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</si>
  <si>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</si>
  <si>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</si>
  <si>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</si>
  <si>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</si>
  <si>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</si>
  <si>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</si>
  <si>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</si>
  <si>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</si>
  <si>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</si>
  <si>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</si>
  <si>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</si>
  <si>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</si>
  <si>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</si>
  <si>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</si>
  <si>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</si>
  <si>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</si>
  <si>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</si>
  <si>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</si>
  <si>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</si>
  <si>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</si>
  <si>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</si>
  <si>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</si>
  <si>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</si>
  <si>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</si>
  <si>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</si>
  <si>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</si>
  <si>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</si>
  <si>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</si>
  <si>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</si>
  <si>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</si>
  <si>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</si>
  <si>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</si>
  <si>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</si>
  <si>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</si>
  <si>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</si>
  <si>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</si>
  <si>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</si>
  <si>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</si>
  <si>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</si>
  <si>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</si>
  <si>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</si>
  <si>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</si>
  <si>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</si>
  <si>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</si>
  <si>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</si>
  <si>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</si>
  <si>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</si>
  <si>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</si>
  <si>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</si>
  <si>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</si>
  <si>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</si>
  <si>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</si>
  <si>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</si>
  <si>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</si>
  <si>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</si>
  <si>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</si>
  <si>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</si>
  <si>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</si>
  <si>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</si>
  <si>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</si>
  <si>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</si>
  <si>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</si>
  <si>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</si>
  <si>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</si>
  <si>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</si>
  <si>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</si>
  <si>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</si>
  <si>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</si>
  <si>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</si>
  <si>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</si>
  <si>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</si>
  <si>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</si>
  <si>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</si>
  <si>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</si>
  <si>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</si>
  <si>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</si>
  <si>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</si>
  <si>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</si>
  <si>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</si>
  <si>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</si>
  <si>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</si>
  <si>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</si>
  <si>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</si>
  <si>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</si>
  <si>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</si>
  <si>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</si>
  <si>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</si>
  <si>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</si>
  <si>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</si>
  <si>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</si>
  <si>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</si>
  <si>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</si>
  <si>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</si>
  <si>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</si>
  <si>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</si>
  <si>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</si>
  <si>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</si>
  <si>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</si>
  <si>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</si>
  <si>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</si>
  <si>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</si>
  <si>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</si>
  <si>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</si>
  <si>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</si>
  <si>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</si>
  <si>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</si>
  <si>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</si>
  <si>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</si>
  <si>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</si>
  <si>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</si>
  <si>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</si>
  <si>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</si>
  <si>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</si>
  <si>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</si>
  <si>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</si>
  <si>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</si>
  <si>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</si>
  <si>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</si>
  <si>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</si>
  <si>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</si>
  <si>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</si>
  <si>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</si>
  <si>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</si>
  <si>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</si>
  <si>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</si>
  <si>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</si>
  <si>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</si>
  <si>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</si>
  <si>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</si>
  <si>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</si>
  <si>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</si>
  <si>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</si>
  <si>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</si>
  <si>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</si>
  <si>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</si>
  <si>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</si>
  <si>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</si>
  <si>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</si>
  <si>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</si>
  <si>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</si>
  <si>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</si>
  <si>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</si>
  <si>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</si>
  <si>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</si>
  <si>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</si>
  <si>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</si>
  <si>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</si>
  <si>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</si>
  <si>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</si>
  <si>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</si>
  <si>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</si>
  <si>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</si>
  <si>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</si>
  <si>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</si>
  <si>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</si>
  <si>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</si>
  <si>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</si>
  <si>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</si>
  <si>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</si>
  <si>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</si>
  <si>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</si>
  <si>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</si>
  <si>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</si>
  <si>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</si>
  <si>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</si>
  <si>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</si>
  <si>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</si>
  <si>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</si>
  <si>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</si>
  <si>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</si>
  <si>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</si>
  <si>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</si>
  <si>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</si>
  <si>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</si>
  <si>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</si>
  <si>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</si>
  <si>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</si>
  <si>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</si>
  <si>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</si>
  <si>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</si>
  <si>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</si>
  <si>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</si>
  <si>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</si>
  <si>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</si>
  <si>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</si>
  <si>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</si>
  <si>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</si>
  <si>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</si>
  <si>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</si>
  <si>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</si>
  <si>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</si>
  <si>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</si>
  <si>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</si>
  <si>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</si>
  <si>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</si>
  <si>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</si>
  <si>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</si>
  <si>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</si>
  <si>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</si>
  <si>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</si>
  <si>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</si>
  <si>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</si>
  <si>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</si>
  <si>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</si>
  <si>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</si>
  <si>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</si>
  <si>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</si>
  <si>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</si>
  <si>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</si>
  <si>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</si>
  <si>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</si>
  <si>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</si>
  <si>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</si>
  <si>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</si>
  <si>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</si>
  <si>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</si>
  <si>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</si>
  <si>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</si>
  <si>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</si>
  <si>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</si>
  <si>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</si>
  <si>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</si>
  <si>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</si>
  <si>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</si>
  <si>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</si>
  <si>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</si>
  <si>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</si>
  <si>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</si>
  <si>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</si>
  <si>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</si>
  <si>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</si>
  <si>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</si>
  <si>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</si>
  <si>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</si>
  <si>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</si>
  <si>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</si>
  <si>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</si>
  <si>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</si>
  <si>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</si>
  <si>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</si>
  <si>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</si>
  <si>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</si>
  <si>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</si>
  <si>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</si>
  <si>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</si>
  <si>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</si>
  <si>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</si>
  <si>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</si>
  <si>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</si>
  <si>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</si>
  <si>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</si>
  <si>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</si>
  <si>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</si>
  <si>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</si>
  <si>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</si>
  <si>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</si>
  <si>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</si>
  <si>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</si>
  <si>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</si>
  <si>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</si>
  <si>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</si>
  <si>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</si>
  <si>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</si>
  <si>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</si>
  <si>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</si>
  <si>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</si>
  <si>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</si>
  <si>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</si>
  <si>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</si>
  <si>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</si>
  <si>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</si>
  <si>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</si>
  <si>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</si>
  <si>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</si>
  <si>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</si>
  <si>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</si>
  <si>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</si>
  <si>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</si>
  <si>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</si>
  <si>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</si>
  <si>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</si>
  <si>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</si>
  <si>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</si>
  <si>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</si>
  <si>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</si>
  <si>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</si>
  <si>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</si>
  <si>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</si>
  <si>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</si>
  <si>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</si>
  <si>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</si>
  <si>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</si>
  <si>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</si>
  <si>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</si>
  <si>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</si>
  <si>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</si>
  <si>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</si>
  <si>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</si>
  <si>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</si>
  <si>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</si>
  <si>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</si>
  <si>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</si>
  <si>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</si>
  <si>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</si>
  <si>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</si>
  <si>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</si>
  <si>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</si>
  <si>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</si>
  <si>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</si>
  <si>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</si>
  <si>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</si>
  <si>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</si>
  <si>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</si>
  <si>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</si>
  <si>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</si>
  <si>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</si>
  <si>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</si>
  <si>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</si>
  <si>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</si>
  <si>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</si>
  <si>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</si>
  <si>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</si>
  <si>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</si>
  <si>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</si>
  <si>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</si>
  <si>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</si>
  <si>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</si>
  <si>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</si>
  <si>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</si>
  <si>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</si>
  <si>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</si>
  <si>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</si>
  <si>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</si>
  <si>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</si>
  <si>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</si>
  <si>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</si>
  <si>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</si>
  <si>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</si>
  <si>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</si>
  <si>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</si>
  <si>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</si>
  <si>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</si>
  <si>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</si>
  <si>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</si>
  <si>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</si>
  <si>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</si>
  <si>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</si>
  <si>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</si>
  <si>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</si>
  <si>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</si>
  <si>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</si>
  <si>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</si>
  <si>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</si>
  <si>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</si>
  <si>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</si>
  <si>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</si>
  <si>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</si>
  <si>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</si>
  <si>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</si>
  <si>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</si>
  <si>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</si>
  <si>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</si>
  <si>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</si>
  <si>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</si>
  <si>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</si>
  <si>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</si>
  <si>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</si>
  <si>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</si>
  <si>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</si>
  <si>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</si>
  <si>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</si>
  <si>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</si>
  <si>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</si>
  <si>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</si>
  <si>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</si>
  <si>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</si>
  <si>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</si>
  <si>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</si>
  <si>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</si>
  <si>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</si>
  <si>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</si>
  <si>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</si>
  <si>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</si>
  <si>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</si>
  <si>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</si>
  <si>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</si>
  <si>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</si>
  <si>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</si>
  <si>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</si>
  <si>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</si>
  <si>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</si>
  <si>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</si>
  <si>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</si>
  <si>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</si>
  <si>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</si>
  <si>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</si>
  <si>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</si>
  <si>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</si>
  <si>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</si>
  <si>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</si>
  <si>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</si>
  <si>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</si>
  <si>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</si>
  <si>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</si>
  <si>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</si>
  <si>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</si>
  <si>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</si>
  <si>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</si>
  <si>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</si>
  <si>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</si>
  <si>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</si>
  <si>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</si>
  <si>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</si>
  <si>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</si>
  <si>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</si>
  <si>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</si>
  <si>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</si>
  <si>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</si>
  <si>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</si>
  <si>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</si>
  <si>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</si>
  <si>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</si>
  <si>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</si>
  <si>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</si>
  <si>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</si>
  <si>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</si>
  <si>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</si>
  <si>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</si>
  <si>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</si>
  <si>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</si>
  <si>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</si>
  <si>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</si>
  <si>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</si>
  <si>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</si>
  <si>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</si>
  <si>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</si>
  <si>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</si>
  <si>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</si>
  <si>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</si>
  <si>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</si>
  <si>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</si>
  <si>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</si>
  <si>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</si>
  <si>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</si>
  <si>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</si>
  <si>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</si>
  <si>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</si>
  <si>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</si>
  <si>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</si>
  <si>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</si>
  <si>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</si>
  <si>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</si>
  <si>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</si>
  <si>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</si>
  <si>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</si>
  <si>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</si>
  <si>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</si>
  <si>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</si>
  <si>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</si>
  <si>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</si>
  <si>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</si>
  <si>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</si>
  <si>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</si>
  <si>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</si>
  <si>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</si>
  <si>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</si>
  <si>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</si>
  <si>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</si>
  <si>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</si>
  <si>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</si>
  <si>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</si>
  <si>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</si>
  <si>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</si>
  <si>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</si>
  <si>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</si>
  <si>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</si>
  <si>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</si>
  <si>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</si>
  <si>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</si>
  <si>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</si>
  <si>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</si>
  <si>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</si>
  <si>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</si>
  <si>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</si>
  <si>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</si>
  <si>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</si>
  <si>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</si>
  <si>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</si>
  <si>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</si>
  <si>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</si>
  <si>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</si>
  <si>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</si>
  <si>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</si>
  <si>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</si>
  <si>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</si>
  <si>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</si>
  <si>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</si>
  <si>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</si>
  <si>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</si>
  <si>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</si>
  <si>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</si>
  <si>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</si>
  <si>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</si>
  <si>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</si>
  <si>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</si>
  <si>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</si>
  <si>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</si>
  <si>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</si>
  <si>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</si>
  <si>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</si>
  <si>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</si>
  <si>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</si>
  <si>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</si>
  <si>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</si>
  <si>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</si>
  <si>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</si>
  <si>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</si>
  <si>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</si>
  <si>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</si>
  <si>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</si>
  <si>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</si>
  <si>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</si>
  <si>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</si>
  <si>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</si>
  <si>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</si>
  <si>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</si>
  <si>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</si>
  <si>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</si>
  <si>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</si>
  <si>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</si>
  <si>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</si>
  <si>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</si>
  <si>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</si>
  <si>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</si>
  <si>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</si>
  <si>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</si>
  <si>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</si>
  <si>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</si>
  <si>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</si>
  <si>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</si>
  <si>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</si>
  <si>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</si>
  <si>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</si>
  <si>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</si>
  <si>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</si>
  <si>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</si>
  <si>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</si>
  <si>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</si>
  <si>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</si>
  <si>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</si>
  <si>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</si>
  <si>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</si>
  <si>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</si>
  <si>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</si>
  <si>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</si>
  <si>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</si>
  <si>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</si>
  <si>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</si>
  <si>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</si>
  <si>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</si>
  <si>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</si>
  <si>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</si>
  <si>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</si>
  <si>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</si>
  <si>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</si>
  <si>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</si>
  <si>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</si>
  <si>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</si>
  <si>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</si>
  <si>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</si>
  <si>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</si>
  <si>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</si>
  <si>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</si>
  <si>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</si>
  <si>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</si>
  <si>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</si>
  <si>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</si>
  <si>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</si>
  <si>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</si>
  <si>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</si>
  <si>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</si>
  <si>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</si>
  <si>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</si>
  <si>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</si>
  <si>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</si>
  <si>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</si>
  <si>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</si>
  <si>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</si>
  <si>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</si>
  <si>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</si>
  <si>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</si>
  <si>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</si>
  <si>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</si>
  <si>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</si>
  <si>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</si>
  <si>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</si>
  <si>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</si>
  <si>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</si>
  <si>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</si>
  <si>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</si>
  <si>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</si>
  <si>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</si>
  <si>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</si>
  <si>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</si>
  <si>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</si>
  <si>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</si>
  <si>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</si>
  <si>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</si>
  <si>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</si>
  <si>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</si>
  <si>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</si>
  <si>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</si>
  <si>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</si>
  <si>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</si>
  <si>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</si>
  <si>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</si>
  <si>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</si>
  <si>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</si>
  <si>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</si>
  <si>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</si>
  <si>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</si>
  <si>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</si>
  <si>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</si>
  <si>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</si>
  <si>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</si>
  <si>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</si>
  <si>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</si>
  <si>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</si>
  <si>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</si>
  <si>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</si>
  <si>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</si>
  <si>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</si>
  <si>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</si>
  <si>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</si>
  <si>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</si>
  <si>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</si>
  <si>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</si>
  <si>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</si>
  <si>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</si>
  <si>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</si>
  <si>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</si>
  <si>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</si>
  <si>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</si>
  <si>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</si>
  <si>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</si>
  <si>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</si>
  <si>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</si>
  <si>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</si>
  <si>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</si>
  <si>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</si>
  <si>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</si>
  <si>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</si>
  <si>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</si>
  <si>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</si>
  <si>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</si>
  <si>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</si>
  <si>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</si>
  <si>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</si>
  <si>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</si>
  <si>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</si>
  <si>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</si>
  <si>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</si>
  <si>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</si>
  <si>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</si>
  <si>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</si>
  <si>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</si>
  <si>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</si>
  <si>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</si>
  <si>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</si>
  <si>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</si>
  <si>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</si>
  <si>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</si>
  <si>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</si>
  <si>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</si>
  <si>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</si>
  <si>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</si>
  <si>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</si>
  <si>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</si>
  <si>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</si>
  <si>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</si>
  <si>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</si>
  <si>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</si>
  <si>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</si>
  <si>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</si>
  <si>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</si>
  <si>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</si>
  <si>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</si>
  <si>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</si>
  <si>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</si>
  <si>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</si>
  <si>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</si>
  <si>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</si>
  <si>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</si>
  <si>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</si>
  <si>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</si>
  <si>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</si>
  <si>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</si>
  <si>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</si>
  <si>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</si>
  <si>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</si>
  <si>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</si>
  <si>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</si>
  <si>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</si>
  <si>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</si>
  <si>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</si>
  <si>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</si>
  <si>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</si>
  <si>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</si>
  <si>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</si>
  <si>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</si>
  <si>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</si>
  <si>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</si>
  <si>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</si>
  <si>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</si>
  <si>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</si>
  <si>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</si>
  <si>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</si>
  <si>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</si>
  <si>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</si>
  <si>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</si>
  <si>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</si>
  <si>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</si>
  <si>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</si>
  <si>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</si>
  <si>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</si>
  <si>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</si>
  <si>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</si>
  <si>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</si>
  <si>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</si>
  <si>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</si>
  <si>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</si>
  <si>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</si>
  <si>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</si>
  <si>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</si>
  <si>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</si>
  <si>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</si>
  <si>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</si>
  <si>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</si>
  <si>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</si>
  <si>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</si>
  <si>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</si>
  <si>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</si>
  <si>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</si>
  <si>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</si>
  <si>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</si>
  <si>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</si>
  <si>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</si>
  <si>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</si>
  <si>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</si>
  <si>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</si>
  <si>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</si>
  <si>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</si>
  <si>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</si>
  <si>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</si>
  <si>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</si>
  <si>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</si>
  <si>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</si>
  <si>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</si>
  <si>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</si>
  <si>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</si>
  <si>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</si>
  <si>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</si>
  <si>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</si>
  <si>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</si>
  <si>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</si>
  <si>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</si>
  <si>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</si>
  <si>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</si>
  <si>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</si>
  <si>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</si>
  <si>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</si>
  <si>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</si>
  <si>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</si>
  <si>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</si>
  <si>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</si>
  <si>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</si>
  <si>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</si>
  <si>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</si>
  <si>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</si>
  <si>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</si>
  <si>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</si>
  <si>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</si>
  <si>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</si>
  <si>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</si>
  <si>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</si>
  <si>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</si>
  <si>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</si>
  <si>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</si>
  <si>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</si>
  <si>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</si>
  <si>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</si>
  <si>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</si>
  <si>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</si>
  <si>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</si>
  <si>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</si>
  <si>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</si>
  <si>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</si>
  <si>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</si>
  <si>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</si>
  <si>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</si>
  <si>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</si>
  <si>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</si>
  <si>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</si>
  <si>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</si>
  <si>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</si>
  <si>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</si>
  <si>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</si>
  <si>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</si>
  <si>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</si>
  <si>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</si>
  <si>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</si>
  <si>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</si>
  <si>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</si>
  <si>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</si>
  <si>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</si>
  <si>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</si>
  <si>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</si>
  <si>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</si>
  <si>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</si>
  <si>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</si>
  <si>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</si>
  <si>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</si>
  <si>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</si>
  <si>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</si>
  <si>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</si>
  <si>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</si>
  <si>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</si>
  <si>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</si>
  <si>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</si>
  <si>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</si>
  <si>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</si>
  <si>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</si>
  <si>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</si>
  <si>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</si>
  <si>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</si>
  <si>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</si>
  <si>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</si>
  <si>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</si>
  <si>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</si>
  <si>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</si>
  <si>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</si>
  <si>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</si>
  <si>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</si>
  <si>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</si>
  <si>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</si>
  <si>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</si>
  <si>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</si>
  <si>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</si>
  <si>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</si>
  <si>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</si>
  <si>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</si>
  <si>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</si>
  <si>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</si>
  <si>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</si>
  <si>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</si>
  <si>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</si>
  <si>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</si>
  <si>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</si>
  <si>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</si>
  <si>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</si>
  <si>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</si>
  <si>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</si>
  <si>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</si>
  <si>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</si>
  <si>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</si>
  <si>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</si>
  <si>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</si>
  <si>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</si>
  <si>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</si>
  <si>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</si>
  <si>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</si>
  <si>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</si>
  <si>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</si>
  <si>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</si>
  <si>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</si>
  <si>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</si>
  <si>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</si>
  <si>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</si>
  <si>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</si>
  <si>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</si>
  <si>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</si>
  <si>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</si>
  <si>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</si>
  <si>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</si>
  <si>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</si>
  <si>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</si>
  <si>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</si>
  <si>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</si>
  <si>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</si>
  <si>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</si>
  <si>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</si>
  <si>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</si>
  <si>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</si>
  <si>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</si>
  <si>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</si>
  <si>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</si>
  <si>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</si>
  <si>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</si>
  <si>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</si>
  <si>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</si>
  <si>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</si>
  <si>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</si>
  <si>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</si>
  <si>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</si>
  <si>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</si>
  <si>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</si>
  <si>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</si>
  <si>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</si>
  <si>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</si>
  <si>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</si>
  <si>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</si>
  <si>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</si>
  <si>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</si>
  <si>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</si>
  <si>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</si>
  <si>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</si>
  <si>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</si>
  <si>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</si>
  <si>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</si>
  <si>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</si>
  <si>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</si>
  <si>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</si>
  <si>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</si>
  <si>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</si>
  <si>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</si>
  <si>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</si>
  <si>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</si>
  <si>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</si>
  <si>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</si>
  <si>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</si>
  <si>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</si>
  <si>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</si>
  <si>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</si>
  <si>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</si>
  <si>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</si>
  <si>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</si>
  <si>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</si>
  <si>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</si>
  <si>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</si>
  <si>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</si>
  <si>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</si>
  <si>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</si>
  <si>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</si>
  <si>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</si>
  <si>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</si>
  <si>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</si>
  <si>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</si>
  <si>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</si>
  <si>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</si>
  <si>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</si>
  <si>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</si>
  <si>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</si>
  <si>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</si>
  <si>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</si>
  <si>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</si>
  <si>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</si>
  <si>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</si>
  <si>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</si>
  <si>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</si>
  <si>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</si>
  <si>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</si>
  <si>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</si>
  <si>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</si>
  <si>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</si>
  <si>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</si>
  <si>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</si>
  <si>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</si>
  <si>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</si>
  <si>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</si>
  <si>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</si>
  <si>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</si>
  <si>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</si>
  <si>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</si>
  <si>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</si>
  <si>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</si>
  <si>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</si>
  <si>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</si>
  <si>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</si>
  <si>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</si>
  <si>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</si>
  <si>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</si>
  <si>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</si>
  <si>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</si>
  <si>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</si>
  <si>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</si>
  <si>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</si>
  <si>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</si>
  <si>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</si>
  <si>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</si>
  <si>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</si>
  <si>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</si>
  <si>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</si>
  <si>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</si>
  <si>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</si>
  <si>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</si>
  <si>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</si>
  <si>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</si>
  <si>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</si>
  <si>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</si>
  <si>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</si>
  <si>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</si>
  <si>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</si>
  <si>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</si>
  <si>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</si>
  <si>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</si>
  <si>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</si>
  <si>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</si>
  <si>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</si>
  <si>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</si>
  <si>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</si>
  <si>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</si>
  <si>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</si>
  <si>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</si>
  <si>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</si>
  <si>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</si>
  <si>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</si>
  <si>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</si>
  <si>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</si>
  <si>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</si>
  <si>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</si>
  <si>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</si>
  <si>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</si>
  <si>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</si>
  <si>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</si>
  <si>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</si>
  <si>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</si>
  <si>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</si>
  <si>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</si>
  <si>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</si>
  <si>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</si>
  <si>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</si>
  <si>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</si>
  <si>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</si>
  <si>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</si>
  <si>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</si>
  <si>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</si>
  <si>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</si>
  <si>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</si>
  <si>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</si>
  <si>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</si>
  <si>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</si>
  <si>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</si>
  <si>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</si>
  <si>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</si>
  <si>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</si>
  <si>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</si>
  <si>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</si>
  <si>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</si>
  <si>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</si>
  <si>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</si>
  <si>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</si>
  <si>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</si>
  <si>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</si>
  <si>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</si>
  <si>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</si>
  <si>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</si>
  <si>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</si>
  <si>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</si>
  <si>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</si>
  <si>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</si>
  <si>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</si>
  <si>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</si>
  <si>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</si>
  <si>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</si>
  <si>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</si>
  <si>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</si>
  <si>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</si>
  <si>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</si>
  <si>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</si>
  <si>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</si>
  <si>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</si>
  <si>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</si>
  <si>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</si>
  <si>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</si>
  <si>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</si>
  <si>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</si>
  <si>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</si>
  <si>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</si>
  <si>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</si>
  <si>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</si>
  <si>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</si>
  <si>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</si>
  <si>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</si>
  <si>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</si>
  <si>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</si>
  <si>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</si>
  <si>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</si>
  <si>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</si>
  <si>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</si>
  <si>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</si>
  <si>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</si>
  <si>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</si>
  <si>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</si>
  <si>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</si>
  <si>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</si>
  <si>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</si>
  <si>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</si>
  <si>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</si>
  <si>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</si>
  <si>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</si>
  <si>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</si>
  <si>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</si>
  <si>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</si>
  <si>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</si>
  <si>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</si>
  <si>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</si>
  <si>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</si>
  <si>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</si>
  <si>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</si>
  <si>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</si>
  <si>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</si>
  <si>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</si>
  <si>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</si>
  <si>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</si>
  <si>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</si>
  <si>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</si>
  <si>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</si>
  <si>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</si>
  <si>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</si>
  <si>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</si>
  <si>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</si>
  <si>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</si>
  <si>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</si>
  <si>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</si>
  <si>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</si>
  <si>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</si>
  <si>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</si>
  <si>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</si>
  <si>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</si>
  <si>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</si>
  <si>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</si>
  <si>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</si>
  <si>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</si>
  <si>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</si>
  <si>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</si>
  <si>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</si>
  <si>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</si>
  <si>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</si>
  <si>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</si>
  <si>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</si>
  <si>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</si>
  <si>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</si>
  <si>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</si>
  <si>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</si>
  <si>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</si>
  <si>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</si>
  <si>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</si>
  <si>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</si>
  <si>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</si>
  <si>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</si>
  <si>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</si>
  <si>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</si>
  <si>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</si>
  <si>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</si>
  <si>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</si>
  <si>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</si>
  <si>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</si>
  <si>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</si>
  <si>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</si>
  <si>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</si>
  <si>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</si>
  <si>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</si>
  <si>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</si>
  <si>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</si>
  <si>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</si>
  <si>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</si>
  <si>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</si>
  <si>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</si>
  <si>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</si>
  <si>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</si>
  <si>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</si>
  <si>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</si>
  <si>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</si>
  <si>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</si>
  <si>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</si>
  <si>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</si>
  <si>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</si>
  <si>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</si>
  <si>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</si>
  <si>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</si>
  <si>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</si>
  <si>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</si>
  <si>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</si>
  <si>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</si>
  <si>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</si>
  <si>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</si>
  <si>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</si>
  <si>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</si>
  <si>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</si>
  <si>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</si>
  <si>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</si>
  <si>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</si>
  <si>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</si>
  <si>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</si>
  <si>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</si>
  <si>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</si>
  <si>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</si>
  <si>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</si>
  <si>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</si>
  <si>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</si>
  <si>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</si>
  <si>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</si>
  <si>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</si>
  <si>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</si>
  <si>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</si>
  <si>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</si>
  <si>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</si>
  <si>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</si>
  <si>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</si>
  <si>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</si>
  <si>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</si>
  <si>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</si>
  <si>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</si>
  <si>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</si>
  <si>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</si>
  <si>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</si>
  <si>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</si>
  <si>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</si>
  <si>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</si>
  <si>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</si>
  <si>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</si>
  <si>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</si>
  <si>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</si>
  <si>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</si>
  <si>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</si>
  <si>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</si>
  <si>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</si>
  <si>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</si>
  <si>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</si>
  <si>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</si>
  <si>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</si>
  <si>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</si>
  <si>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</si>
  <si>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</si>
  <si>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</si>
  <si>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</si>
  <si>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</si>
  <si>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</si>
  <si>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</si>
  <si>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</si>
  <si>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</si>
  <si>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</si>
  <si>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</si>
  <si>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</si>
  <si>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</si>
  <si>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</si>
  <si>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</si>
  <si>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</si>
  <si>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</si>
  <si>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</si>
  <si>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</si>
  <si>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</si>
  <si>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</si>
  <si>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</si>
  <si>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</si>
  <si>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</si>
  <si>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</si>
  <si>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</si>
  <si>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</si>
  <si>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</si>
  <si>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</si>
  <si>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</si>
  <si>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10 mins</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</si>
  <si>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</si>
  <si>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</si>
  <si>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</si>
  <si>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</si>
  <si>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</si>
  <si>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</si>
  <si>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</si>
  <si>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</si>
  <si>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</si>
  <si>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</si>
  <si>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</si>
  <si>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</si>
  <si>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</si>
  <si>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</si>
  <si>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</si>
  <si>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</si>
  <si>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</si>
  <si>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</si>
  <si>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</si>
  <si>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</si>
  <si>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</si>
  <si>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</si>
  <si>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</si>
  <si>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</si>
  <si>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</si>
  <si>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</si>
  <si>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</si>
  <si>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</si>
  <si>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</si>
  <si>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</si>
  <si>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</si>
  <si>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</si>
  <si>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</si>
  <si>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</si>
  <si>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</si>
  <si>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</si>
  <si>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</si>
  <si>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</si>
  <si>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</si>
  <si>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</si>
  <si>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</si>
  <si>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</si>
  <si>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</si>
  <si>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</si>
  <si>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</si>
  <si>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</si>
  <si>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</si>
  <si>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</si>
  <si>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</si>
  <si>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</si>
  <si>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</si>
  <si>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</si>
  <si>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</si>
  <si>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</si>
  <si>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</si>
  <si>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</si>
  <si>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</si>
  <si>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</si>
  <si>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</si>
  <si>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</si>
  <si>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</si>
  <si>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</si>
  <si>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</si>
  <si>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</si>
  <si>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</si>
  <si>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</si>
  <si>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</si>
  <si>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</si>
  <si>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</si>
  <si>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</si>
  <si>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</si>
  <si>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</si>
  <si>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</si>
  <si>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</si>
  <si>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</si>
  <si>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</si>
  <si>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</si>
  <si>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</si>
  <si>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</si>
  <si>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</si>
  <si>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</si>
  <si>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</si>
  <si>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</si>
  <si>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</si>
  <si>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</si>
  <si>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</si>
  <si>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</si>
  <si>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</si>
  <si>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</si>
  <si>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</si>
  <si>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</si>
  <si>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</si>
  <si>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</si>
  <si>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</si>
  <si>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</si>
  <si>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</si>
  <si>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PCM-20251006-00000921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</si>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</sst>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273.51533275462862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5.7057291669480037E-2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5.6524884261307307E-2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2" t="s">
        <v>38964</v>
      </c>
      <c r="F5" s="66">
        <v>45936.427499999998</v>
      </c>
      <c r="G5" s="67">
        <f ca="1">IFERROR(NOW()-F5,"")</f>
        <v>3.6258680556784384E-2</v>
      </c>
      <c r="H5" s="66">
        <v>45936.421249999999</v>
      </c>
      <c r="I5" s="73" t="str">
        <f>IFERROR(VLOOKUP(D5,DB!A:F,6,0),"")</f>
        <v>SCECO</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45936.463758680555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45936.463758680555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45936.463758680555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45936.463758680555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45936.463758680555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45936.463758680555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45936.463758680555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45936.463758680555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45936.463758680555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45936.463758680555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45936.463758680555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45936.463758680555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45936.463758680555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45936.463758680555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45936.463758680555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45936.463758680555</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45936.463758333331</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45936.463758333331</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45936.463758333331</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45936.463758333331</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45936.463758333331</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45936.463758333331</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45936.463758333331</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45936.463758333331</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45936.463758333331</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45936.463758333331</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45936.463758333331</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45936.463758333331</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45936.463758333331</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45936.463758333331</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45936.463758333331</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45936.463758333331</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45936.463758333331</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45936.463758333331</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45936.463758333331</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45936.463758333331</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45936.463758333331</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45936.463758333331</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45936.463758333331</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45936.463758333331</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45936.463758333331</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45936.463758333331</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45936.463758333331</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45936.463758333331</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45936.463758333331</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45936.463758333331</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45936.463758333331</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45936.463758333331</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45936.463758333331</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45936.463758333331</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45936.463758333331</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45936.463758333331</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45936.463758333331</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45936.463758333331</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45936.463758333331</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45936.463758333331</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45936.463758333331</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45936.463758333331</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45936.463758333331</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45936.463758333331</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45936.463758333331</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45936.463758333331</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45936.463758333331</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45936.463758333331</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45936.463758333331</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45936.463758333331</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45936.463758333331</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45936.463758333331</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45936.463758333331</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45936.463758333331</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45936.463758333331</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45936.463758333331</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45936.463758333331</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45936.463758333331</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45936.463758333331</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45936.463758333331</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45936.463758333331</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45936.463758333331</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45936.463758333331</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45936.463758333331</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45936.463758333331</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45936.463758333331</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45936.463758333331</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45936.463758333331</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45936.463758333331</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45936.463758333331</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45936.463758333331</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45936.463758333331</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45936.463758333331</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45936.463758333331</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45936.463758333331</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45936.463758333331</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45936.463758333331</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45936.463758333331</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45936.463758333331</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45936.463758333331</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45936.463758333331</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45936.463758333331</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45936.463758333331</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45936.463758333331</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45936.463758333331</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45936.463758333331</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39049</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31078</v>
      </c>
      <c r="E3" s="88" t="s">
        <v>38964</v>
      </c>
      <c r="F3" s="88">
        <v>45806.727083333331</v>
      </c>
      <c r="G3" s="89">
        <f ca="1">IFERROR(NOW()-F3,"-")</f>
        <v>129.73667534722335</v>
      </c>
      <c r="H3" s="88">
        <v>45791.543067129627</v>
      </c>
      <c r="I3" s="75" t="str">
        <f>IFERROR(VLOOKUP(D3,DB!A:F,6,0),"")</f>
        <v>SCECO</v>
      </c>
      <c r="J3" s="75" t="str">
        <f>IFERROR(VLOOKUP(D3,DB!A:G,7,0),"")</f>
        <v>No BB Shifted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29168</v>
      </c>
      <c r="E4" s="100" t="s">
        <v>38964</v>
      </c>
      <c r="F4" s="88">
        <v>45824.999837962961</v>
      </c>
      <c r="G4" s="89">
        <f ca="1">IFERROR(NOW()-F4,"-")</f>
        <v>111.46392071759328</v>
      </c>
      <c r="H4" s="88">
        <v>45824.993587962963</v>
      </c>
      <c r="I4" s="75" t="str">
        <f>IFERROR(VLOOKUP(D4,DB!A:F,6,0),"")</f>
        <v>Generator-SG</v>
      </c>
      <c r="J4" s="75" t="str">
        <f>IFERROR(VLOOKUP(D4,DB!A:G,7,0),"")</f>
        <v>Good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39056</v>
      </c>
      <c r="B5" s="18" t="str">
        <f>IFERROR(VLOOKUP(D5,DB!A:K,11,0),"")</f>
        <v>R2</v>
      </c>
      <c r="C5" s="18">
        <v>6</v>
      </c>
      <c r="D5" s="18" t="s">
        <v>15383</v>
      </c>
      <c r="E5" s="131" t="s">
        <v>39049</v>
      </c>
      <c r="F5" s="132">
        <v>45936.348078703704</v>
      </c>
      <c r="G5" s="133">
        <f ca="1">IFERROR(NOW()-F5,"-")</f>
        <v>0.11567962962726597</v>
      </c>
      <c r="H5" s="132">
        <v>45936.330717592595</v>
      </c>
      <c r="I5" s="18" t="str">
        <f>IFERROR(VLOOKUP(D5,DB!A:F,6,0),"")</f>
        <v>SCECO</v>
      </c>
      <c r="J5" s="18" t="str">
        <f>IFERROR(VLOOKUP(D5,DB!A:G,7,0),"")</f>
        <v>In progress</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45936.463758333331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45936.463758333331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45936.463758333331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45936.463758564816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45936.463758564816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45936.463758564816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45936.463758564816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45936.463758564816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45936.463758564816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45936.463758564816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45936.463758564816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45936.463758564816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45936.463758564816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45936.463758564816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45936.463758564816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45936.463758564816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45936.463758564816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45936.463758564816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45936.463758564816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45936.463758564816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45936.463758564816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45936.463758564816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45936.463758564816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45936.463758564816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45936.463758564816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45936.463758564816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45936.463758564816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45936.463758564816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45936.463758564816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45936.463758564816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45936.463758564816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45936.463758564816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45936.463758564816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45936.463758564816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45936.463758564816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45936.463758564816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45936.463758564816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45936.463758564816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45936.463758564816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45936.463758564816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45936.463758564816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45936.463758564816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45936.463758564816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45936.463758564816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45936.463758564816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45936.463758564816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45936.463758564816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45936.463758564816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45936.463758564816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45936.463758564816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45936.463758564816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45936.463758564816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45936.463758564816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45936.463758564816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45936.463758564816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45936.463758564816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45936.463758564816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45936.463758564816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45936.463758564816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45936.463758564816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45936.463758564816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45936.463758564816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45936.463758564816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45936.463758564816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45936.463758564816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45936.463758564816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45936.463758564816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45936.463758564816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45936.463758564816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45936.463758564816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45936.463758564816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45936.463758564816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45936.463758564816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45936.463758564816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45936.463758564816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45936.463758564816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45936.463758564816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45936.463758564816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45936.463758564816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45936.463758564816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45936.463758564816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45936.463758564816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45936.463758564816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45936.463758564816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45936.463758564816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45936.463758564816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45936.463758564816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45936.463758564816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45936.463758564816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45936.463758564816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45936.463758564816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45936.463758564816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45936.463758564816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45936.463758564816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45936.463758564816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45936.463758564816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45936.463758564816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45936.463758564816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45936.463758564816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45936.463758564816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45936.463758564816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45936.463758564816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45936.463758564816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45936.463758564816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45936.463758564816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45936.463758564816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45936.463758564816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45936.463758564816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45936.463758564816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45936.463758564816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45936.463758564816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45936.463758564816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45936.463758564816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45936.463758564816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45936.463758564816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45936.463758564816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45936.463758564816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45936.463758564816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45936.463758564816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45936.463758564816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45936.463758564816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45936.463758564816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45936.463758564816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45936.463758564816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45936.463758564816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45936.463758564816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45936.463758564816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45936.463758564816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45936.463758564816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45936.463758564816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45936.463758564816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45936.463758564816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45936.463758564816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45936.463758564816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45936.463758564816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45936.463758564816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45936.463758564816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45936.463758564816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45936.463758564816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45936.463758564816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45936.463758564816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45936.463758564816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45936.463758564816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45936.463758564816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45936.463758564816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45936.463758564816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45936.463758564816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45936.463758564816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45936.463758564816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45936.463758564816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45936.463758564816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45936.463758564816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45936.463758564816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45936.463758564816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45936.463758564816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45936.463758564816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45936.463758564816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45936.463758564816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45936.463758564816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45936.463758564816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45936.463758564816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45936.463758564816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45936.463758564816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45936.463758564816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45936.463758564816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45936.463758564816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45936.463758564816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45936.463758564816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45936.463758564816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45936.463758564816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45936.463758564816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45936.463758564816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45936.463758564816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45936.463758564816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45936.463758564816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45936.463758564816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45936.463758564816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45936.463758564816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45936.463758564816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45936.463758564816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45936.463758564816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45936.463758564816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45936.463758564816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45936.463758564816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45936.463758564816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45936.463758564816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45936.463758564816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45936.463758564816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45936.463758564816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45936.463758564816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45936.463758564816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45936.463758564816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45936.463758564816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45936.463758564816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45936.463758564816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45936.463758564816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45936.463758564816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45936.463758564816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45936.463758564816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45936.463758564816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45936.463758564816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45936.463758564816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45936.463758564816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45936.463758564816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45936.463758564816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45936.463758564816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45936.463758564816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45936.463758564816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45936.463758564816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45936.463758564816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45936.463758564816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45936.463758564816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45936.463758564816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45936.463758564816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45936.463758564816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45936.463758564816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45936.463758564816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45936.463758564816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45936.463758564816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45936.463758564816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45936.463758564816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45936.463758564816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45936.463758564816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45936.463758564816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45936.463758564816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45936.463758564816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45936.463758564816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45936.463758564816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45936.463758564816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45936.463758564816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45936.463758564816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45936.463758564816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45936.463758564816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45936.463758564816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45936.463758564816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45936.463758564816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45936.463758564816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45936.463758564816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45936.463758564816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45936.463758564816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45936.463758564816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45936.463758564816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45936.463758564816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45936.463758564816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45936.463758564816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45936.463758564816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45936.463758564816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45936.463758564816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45936.463758564816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45936.463758564816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45936.463758564816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45936.463758564816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45936.463758564816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45936.463758564816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45936.463758564816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45936.463758564816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45936.463758564816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45936.463758564816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45936.463758680555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45936.463758680555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45936.463758680555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45936.463758680555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45936.463758680555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45936.463758680555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45936.463758680555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45936.463758680555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45936.463758680555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45936.463758680555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45936.463758680555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45936.463758680555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45936.463758680555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45936.463758680555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45936.463758680555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45936.463758680555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45936.463758680555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45936.463758680555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45936.463758680555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45936.463758680555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45936.463758680555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45936.463758680555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45936.463758680555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45936.463758680555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45936.463758680555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45936.463758680555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45936.463758680555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45936.463758680555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45936.463758680555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45936.463758680555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45936.463758680555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45936.463758680555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45936.463758680555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45936.463758680555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45936.463758680555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45936.463758680555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45936.463758680555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45936.463758680555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45936.463758680555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45936.463758680555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45936.463758680555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45936.463758680555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45936.463758680555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45936.463758680555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45936.463758680555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45936.463758680555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45936.463758680555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45936.463758680555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45936.463758680555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45936.463758680555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45936.463758680555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45936.463758680555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45936.463758680555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45936.463758680555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45936.463758680555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45936.463758680555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45936.463758680555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45936.463758680555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45936.463758680555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45936.463758680555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45936.463758680555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45936.463758680555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45936.463758680555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45936.463758680555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45936.463758680555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45936.463758680555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45936.463758680555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45936.463758680555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45936.463758680555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45936.463758680555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45936.463758680555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45936.463758680555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45936.463758680555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45936.463758680555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45936.463758680555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45936.463758680555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45936.463758680555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45936.463758680555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45936.463758680555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45936.463758680555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45936.463758680555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45936.463758680555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45936.463758680555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45936.463758680555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45936.463758680555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45936.463758680555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45936.463758680555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45936.463758680555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45936.463758680555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45936.463758680555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45936.463758680555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45936.463758680555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45936.463758680555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45936.463758680555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45936.463758680555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45936.463758680555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45936.463758680555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45936.463758680555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45936.463758680555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45936.463758680555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45936.463758680555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45936.463758680555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45936.463758680555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45936.463758680555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45936.463758680555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45936.463758680555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45936.463758680555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45936.463758680555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45936.463758680555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45936.463758680555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45936.463758680555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45936.463758680555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45936.463758680555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45936.463758680555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45936.463758680555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45936.463758680555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45936.463758680555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45936.463758680555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45936.463758680555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45936.463758680555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45936.463758680555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45936.463758680555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45936.463758680555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45936.463758680555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45936.463758680555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45936.463758680555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45936.463758680555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45936.463758680555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45936.463758680555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45936.463758680555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45936.463758680555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45936.463758680555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45936.463758680555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45936.463758680555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45936.463758680555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45936.463758680555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45936.463758680555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45936.463758680555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45936.463758680555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45936.463758680555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45936.463758680555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45936.463758680555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45936.463758680555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45936.463758680555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45936.463758680555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45936.463758680555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45936.463758680555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45936.463758680555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45936.463758680555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45936.463758680555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45936.463758680555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45936.463758680555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45936.463758680555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45936.463758680555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45936.463758680555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45936.463758680555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45936.463758680555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45936.463758680555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45936.463758680555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45936.463758680555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45936.463758680555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45936.463758680555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45936.463758680555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45936.463758680555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45936.463758680555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45936.463758680555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45936.463758680555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45936.463758680555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45936.463758680555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45936.463758680555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45936.463758680555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45936.463758680555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45936.463758680555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45936.463758680555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45936.463758680555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45936.463758680555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45936.463758680555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45936.463758680555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45936.463758680555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45936.463758680555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45936.463758680555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45936.463758680555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45936.463758680555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45936.463758680555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45936.463758680555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45936.463758680555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45936.463758680555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45936.463758680555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45936.463758680555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45936.463758680555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45936.463758680555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45936.463758680555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45936.463758680555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45936.463758680555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45936.463758680555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45936.463758680555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45936.463758680555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45936.463758680555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45936.463758680555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45936.463758680555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45936.463758680555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45936.463758680555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45936.463758680555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45936.463758680555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45936.463758680555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45936.463758680555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45936.463758680555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45936.463758680555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45936.463758680555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45936.463758680555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45936.463758680555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45936.463758680555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45936.463758680555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45936.463758680555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45936.463758680555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45936.463758680555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45936.463758680555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45936.463758680555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45936.463758680555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45936.463758680555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45936.463758680555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45936.463758680555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45936.463758680555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45936.463758680555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45936.463758680555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45936.463758680555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45936.463758680555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45936.463758680555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45936.463758680555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45936.463758680555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45936.463758680555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45936.463758680555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45936.463758680555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45936.463758680555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45936.463758680555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45936.463758680555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45936.463758680555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45936.463758680555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45936.463758680555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45936.463758680555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45936.463758680555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45936.463758680555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45936.463758680555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45936.463758680555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45936.463758680555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45936.463758680555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45936.463758680555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45936.463758680555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45936.463758680555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45936.463758680555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45936.463758680555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45936.463758680555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45936.463758680555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45936.463758680555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45936.463758680555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45936.463758680555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45936.463758680555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45936.463758680555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45936.463758680555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45936.463758680555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45936.463758680555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45936.463758680555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45936.463758680555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45936.463758680555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45936.463758680555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45936.463758680555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45936.463758680555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45936.463758680555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45936.463758680555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45936.463758680555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45936.463758680555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45936.463758680555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45936.463758680555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45936.463758680555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45936.463758680555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45936.463758680555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45936.463758680555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45936.463758680555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45936.463758680555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45936.463758680555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45936.463758680555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45936.463758680555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45936.463758680555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45936.463758680555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45936.463758680555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45936.463758680555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45936.463758680555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45936.463758680555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45936.463758680555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45936.463758680555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45936.463758680555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45936.463758680555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45936.463758680555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45936.463758680555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45936.463758680555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45936.463758680555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45936.463758680555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45936.463758680555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45936.463758680555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45936.463758680555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45936.463758680555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45936.463758680555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45936.463758680555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45936.463758680555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45936.463758680555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45936.463758680555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45936.463758680555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45936.463758680555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45936.463758680555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45936.463758680555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45936.463758680555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45936.463758680555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45936.463758680555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45936.463758680555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45936.463758680555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45936.463758680555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45936.463758680555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45936.463758680555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45936.463758680555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45936.463758680555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45936.463758680555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45936.463758680555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45936.463758680555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45936.463758680555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45936.463758680555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45936.463758680555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45936.463758680555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45936.463758680555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45936.463758680555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45936.463758680555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45936.463758680555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45936.463758680555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45936.463758680555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45936.463758680555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45936.463758680555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45936.463758680555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45936.463758680555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45936.463758680555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45936.463758680555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45936.463758680555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45936.463758680555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45936.463758680555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45936.463758680555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45936.463758680555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45936.463758680555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45936.463758680555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45936.463758680555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45936.463758680555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45936.463758680555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45936.463758680555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45936.463758680555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45936.463758680555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45936.463758680555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45936.463758680555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45936.463758680555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45936.463758680555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45936.463758680555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45936.463758680555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45936.463758680555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45936.463758680555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45936.463758680555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45936.463758680555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45936.463758680555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45936.463758680555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45936.463758680555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45936.463758680555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45936.463758680555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45936.463758680555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45936.463758680555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45936.463758680555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45936.463758680555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45936.463758680555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45936.463758680555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45936.463758680555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45936.463758680555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45936.463758680555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45936.463758680555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45936.463758680555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45936.463758680555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45936.463758680555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45936.463758680555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45936.463758680555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45936.463758680555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45936.463758680555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45936.463758680555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45936.463758680555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45936.463758680555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45936.463758680555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45936.463758680555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45936.463758680555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45936.463758680555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45936.463758680555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45936.463758680555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45936.463758680555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45936.463758680555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45936.463758680555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45936.463758680555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45936.463758680555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45936.463758680555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45936.463758680555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45936.463758680555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45936.463758680555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45936.463758680555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45936.463758680555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45936.463758680555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45936.463758680555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45936.463758680555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45936.463758680555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45936.463758680555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45936.463758680555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45936.463758680555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45936.463758680555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45936.463758680555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45936.463758680555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45936.463758680555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45936.463758680555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45936.463758680555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45936.463758680555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45936.463758680555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45936.463758680555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45936.463758680555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45936.463758680555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45936.463758680555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45936.463758680555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45936.463758680555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45936.463758680555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45936.463758680555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45936.463758680555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45936.463758680555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45936.463758680555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45936.463758680555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45936.463758680555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45936.463758680555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45936.463758680555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45936.463758680555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45936.463758680555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45936.463758680555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45936.463758680555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45936.463758680555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45936.463758680555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45936.463758680555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45936.463758680555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45936.463758680555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45936.463758680555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45936.463758680555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45936.463758680555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45936.463758680555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45936.463758680555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45936.463758680555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45936.463758680555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45936.463758680555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45936.463758680555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45936.463758680555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45936.463758680555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45936.463758680555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45936.463758680555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45936.463758680555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45936.463758680555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45936.463758680555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45936.463758680555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45936.463758680555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45936.463758680555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45936.463758680555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45936.463758680555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45936.463758680555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45936.463758680555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45936.463758680555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45936.463758680555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45936.463758680555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45936.463758680555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45936.463758680555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45936.463758680555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45936.463758680555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45936.463758680555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45936.463758680555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45936.463758680555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45936.463758680555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45936.463758680555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45936.463758680555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45936.463758680555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45936.463758680555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45936.463758680555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45936.463758680555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45936.463758680555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45936.463758680555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45936.463758680555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45936.463758680555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45936.463758680555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45936.463758680555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45936.463758680555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45936.463758680555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45936.463758680555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45936.463758680555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45936.463758680555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45936.463758680555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45936.463758680555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45936.463758680555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45936.463758680555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45936.463758680555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45936.463758680555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45936.463758680555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45936.463758680555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45936.463758680555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45936.463758680555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45936.463758680555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45936.463758680555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45936.463758680555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45936.463758680555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45936.463758680555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45936.463758680555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45936.463758680555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45936.463758680555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45936.463758680555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45936.463758680555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45936.463758680555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45936.463758680555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45936.463758680555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45936.463758680555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45936.463758680555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45936.463758680555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45936.463758680555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45936.463758680555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45936.463758680555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45936.463758680555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45936.463758680555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45936.463758680555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45936.463758680555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45936.463758680555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45936.463758680555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45936.463758680555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45936.463758680555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45936.463758680555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45936.463758680555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45936.463758680555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45936.463758680555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45936.463758680555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45936.463758680555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45936.463758680555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45936.463758680555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45936.463758680555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45936.463758680555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45936.463758680555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45936.463758680555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45936.463758680555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45936.463758680555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45936.463758680555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45936.463758680555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45936.463758680555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45936.463758680555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45936.463758680555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45936.463758680555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45936.463758680555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45936.463758680555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45936.463758680555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45936.463758680555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45936.463758680555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45936.463758680555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45936.463758680555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45936.463758680555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45936.463758680555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45936.463758680555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45936.463758680555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45936.463758680555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45936.463758680555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45936.463758680555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45936.463758680555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45936.463758680555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45936.463758680555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45936.463758680555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45936.463758680555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45936.463758680555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45936.463758680555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45936.463758680555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45936.463758680555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45936.463758680555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45936.463758680555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45936.463758680555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45936.463758680555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45936.463758680555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45936.463758680555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45936.463758680555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45936.463758680555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45936.463758680555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45936.463758680555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45936.463758680555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45936.463758680555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45936.463758680555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45936.463758680555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45936.463758680555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45936.463758680555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45936.463758680555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45936.463758680555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45936.463758680555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45936.463758680555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45936.463758680555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45936.463758680555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45936.463758680555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45936.463758680555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45936.463758680555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45936.463758680555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45936.463758680555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45936.463758680555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45936.463758680555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45936.463758680555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45936.463758680555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45936.463758680555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45936.463758680555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45936.463758680555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45936.463758680555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45936.463758680555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45936.463758680555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45936.463758680555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45936.463758680555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45936.463758680555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45936.463758680555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45936.463758680555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45936.463758680555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45936.463758680555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45936.463758680555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45936.463758680555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45936.463758680555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45936.463758680555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45936.463758680555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45936.463758680555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45936.463758680555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45936.463758680555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45936.463758680555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45936.463758680555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45936.463758680555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45936.463758680555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45936.463758680555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45936.463758680555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45936.463758680555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45936.463758680555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45936.463758680555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45936.463758680555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45936.463758680555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45936.463758680555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45936.463758680555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45936.463758680555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45936.463758680555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45936.463758680555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45936.463758680555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45936.463758680555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45936.463758680555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45936.463758680555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45936.463758680555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45936.463758680555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45936.463758680555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45936.463758680555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45936.463758680555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45936.463758680555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45936.463758680555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45936.463758680555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45936.463758680555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45936.463758680555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45936.463758680555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45936.463758680555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45936.463758680555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45936.463758680555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45936.463758680555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45936.463758680555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45936.463758680555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45936.463758680555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45936.463758680555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45936.463758680555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45936.463758680555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45936.463758680555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45936.463758680555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45936.463758680555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45936.463758680555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45936.463758680555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45936.463758680555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45936.463758680555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45936.463758680555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45936.463758680555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45936.463758680555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45936.463758680555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45936.463758680555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45936.463758680555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45936.463758680555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45936.463758680555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45936.463758680555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45936.463758680555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45936.463758680555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45936.463758680555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45936.463758680555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45936.463758680555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45936.463758680555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45936.463758680555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45936.463758680555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45936.463758680555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45936.463758680555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45936.463758680555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45936.463758680555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45936.463758680555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45936.463758680555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45936.463758680555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45936.463758680555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45936.463758680555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45936.463758680555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45936.463758680555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45936.463758680555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45936.463758680555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45936.463758680555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45936.463758680555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45936.463758680555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45936.463758680555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45936.463758680555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45936.463758680555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45936.463758680555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45936.463758680555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45936.463758680555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45936.463758680555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45936.463758680555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45936.463758680555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45936.463758680555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45936.463758680555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45936.463758680555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45936.463758680555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45936.463758680555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45936.463758680555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45936.463758680555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45936.463758680555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45936.463758680555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45936.463758680555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45936.463758680555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45936.463758680555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45936.463758680555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45936.463758680555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45936.463758680555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45936.463758680555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45936.463758680555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45936.463758680555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45936.463758680555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45936.463758680555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45936.463758680555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45936.463758680555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45936.463758680555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45936.463758680555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45936.463758680555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45936.463758680555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45936.463758680555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45936.463758680555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45936.463758680555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45936.463758680555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45936.463758680555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45936.463758680555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45936.463758680555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45936.463758680555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45936.463758680555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45936.463758680555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45936.463758680555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45936.463758680555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45936.463758680555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45936.463758680555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45936.463758680555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45936.463758680555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45936.463758680555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45936.463758680555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45936.463758680555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45936.463758680555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45936.463758680555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45936.463758680555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45936.463758680555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45936.463758680555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45936.463758680555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45936.463758680555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45936.463758680555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45936.463758680555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45936.463758680555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45936.463758680555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45936.463758680555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45936.463758680555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45936.463758680555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45936.463758680555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45936.463758680555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45936.463758680555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45936.463758680555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45936.463758680555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45936.463758680555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45936.463758680555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45936.463758680555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45936.463758680555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45936.463758680555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45936.463758680555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45936.463758680555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45936.463758680555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45936.463758680555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45936.463758680555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45936.463758680555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45936.463758680555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45936.463758680555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45936.463758680555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45936.463758680555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45936.463758680555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45936.463758680555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45936.463758680555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45936.463758680555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45936.463758680555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45936.463758680555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45936.463758680555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45936.463758680555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45936.463758680555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45936.463758680555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45936.463758680555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45936.463758680555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45936.463758680555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45936.463758680555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45936.463758680555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45936.463758680555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45936.463758680555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45936.463758680555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45936.463758680555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45936.463758680555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45936.463758680555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45936.463758680555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45936.463758680555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45936.463758680555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45936.463758680555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45936.463758680555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45936.463758680555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45936.463758680555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45936.463758680555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45936.463758680555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45936.463758680555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45936.463758680555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45936.463758680555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45936.463758680555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45936.463758680555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45936.463758680555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45936.463758680555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45936.463758680555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45936.463758680555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45936.463758680555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45936.463758680555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45936.463758680555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45936.463758680555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45936.463758680555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45936.463758680555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45936.463758680555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45936.463758680555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45936.463758680555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45936.463758680555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45936.463758680555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45936.463758680555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45936.463758680555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45936.463758680555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45936.463758680555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45936.463758680555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45936.463758680555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45936.463758680555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45936.463758680555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45936.463758680555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45936.463758680555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45936.463758680555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45936.463758680555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45936.463758680555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45936.463758680555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45936.463758680555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45936.463758680555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45936.463758680555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45936.463758680555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45936.463758680555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45936.463758680555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45936.463758680555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45936.463758680555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45936.463758680555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45936.463758680555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45936.463758680555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45936.463758680555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45936.463758680555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45936.463758680555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45936.463758680555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45936.463758680555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45936.463758680555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45936.463758680555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45936.463758680555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45936.463758680555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45936.463758680555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45936.463758680555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45936.463758680555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45936.463758680555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45936.463758680555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45936.463758680555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45936.463758680555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45936.463758680555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45936.463758680555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45936.463758680555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45936.463758680555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45936.463758680555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45936.463758680555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45936.463758680555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45936.463758680555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45936.463758680555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45936.463758680555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45936.463758680555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45936.463758680555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45936.463758680555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45936.463758680555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45936.463758680555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45936.463758680555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45936.463758680555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45936.463758680555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45936.463758680555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45936.463758680555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45936.463758680555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45936.463758680555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45936.463758680555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45936.463758680555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45936.463758680555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45936.463758680555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45936.463758680555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45936.463758680555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45936.463758680555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45936.463758680555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45936.463758680555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45936.463758680555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45936.463758680555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45936.463758680555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45936.463758680555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45936.463758680555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45936.463758680555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45936.463758680555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45936.463758680555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45936.463758680555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45936.463758680555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45936.463758680555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45936.463758680555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45936.463758680555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45936.463758680555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45936.463758680555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45936.463758680555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45936.463758680555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45936.463758680555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45936.463758680555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45936.463758680555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45936.463758680555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45936.463758680555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45936.463758680555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45936.463758680555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45936.463758680555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45936.463758680555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45936.463758680555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45936.463758680555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45936.463758680555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45936.463758680555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45936.463758680555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45936.463758680555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45936.463758680555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45936.463758680555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45936.463758680555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45936.463758680555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45936.463758680555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45936.463758680555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45936.463758680555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45936.463758680555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45936.463758680555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45936.463758680555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45936.463758680555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45936.463758680555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45936.463758680555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45936.463758680555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45936.463758680555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45936.463758680555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45936.463758680555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45936.463758680555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45936.463758680555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45936.463758680555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45936.463758680555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45936.463758680555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45936.463758680555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45936.463758680555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45936.463758680555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45936.463758680555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45936.463758680555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45936.463758680555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45936.463758680555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45936.463758680555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45936.463758680555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45936.463758680555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45936.463758680555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45936.463758680555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45936.463758680555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45936.463758680555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45936.463758680555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45936.463758680555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45936.463758680555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45936.463758680555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45936.463758680555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45936.463758680555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45936.463758680555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45936.463758680555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45936.463758680555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45936.463758680555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45936.463758680555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45936.463758680555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45936.463758680555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45936.463758680555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45936.463758680555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45936.463758680555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45936.463758680555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45936.463758680555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45936.463758680555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45936.463758680555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45936.463758680555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45936.463758680555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45936.463758680555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45936.463758680555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45936.463758680555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45936.463758680555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45936.463758680555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45936.463758680555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45936.463758680555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45936.463758680555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45936.463758680555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45936.463758680555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45936.463758680555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45936.463758680555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45936.463758680555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45936.463758680555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45936.463758680555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45936.463758680555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45936.463758680555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45936.463758680555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45936.463758680555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45936.463758680555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45936.463758680555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45936.463758680555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45936.463758680555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45936.463758680555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45936.463758680555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45936.463758680555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45936.463758680555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45936.463758680555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45936.463758680555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45936.463758680555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45936.463758680555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45936.463758680555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45936.463758680555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45936.463758680555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45936.463758680555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45936.463758680555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45936.463758680555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45936.463758680555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45936.463758680555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45936.463758680555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45936.463758680555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45936.463758680555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45936.463758680555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45936.463758680555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45936.463758680555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45936.463758680555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45936.463758680555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45936.463758680555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45936.463758680555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45936.463758680555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45936.463758680555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45936.463758680555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45936.463758680555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45936.463758680555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45936.463758680555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45936.463758680555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45936.463758680555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45936.463758680555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45936.463758680555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45936.463758680555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45936.463758680555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45936.463758680555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45936.463758680555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45936.463758680555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45936.463758680555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45936.463758680555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45936.463758680555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45936.463758680555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45936.463758680555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45936.463758680555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45936.463758680555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45936.463758680555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45936.463758680555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45936.463758680555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45936.463758680555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45936.463758680555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45936.463758680555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45936.463758680555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45936.463758680555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45936.463758680555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45936.463758680555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45936.463758680555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45936.463758680555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45936.463758680555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45936.463758680555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45936.463758680555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45936.463758680555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45936.463758680555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45936.463758680555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45936.463758680555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45936.463758680555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45936.463758680555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45936.463758680555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45936.463758680555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45936.463758680555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45936.463758680555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45936.463758680555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45936.463758680555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45936.463758680555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45936.463758680555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45936.463758680555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45936.463758680555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45936.463758680555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45936.463758680555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45936.463758680555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45936.463758680555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45936.463758680555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45936.463758680555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45936.463758680555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45936.463758680555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45936.463758680555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45936.463758680555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45936.463758680555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45936.463758680555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45936.463758680555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45936.463758680555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45936.463758680555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45936.463758680555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45936.463758680555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45936.463758680555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45936.463758680555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45936.463758680555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45936.463758680555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45936.463758680555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45936.463758680555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45936.463758680555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45936.463758680555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45936.463758680555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45936.463758680555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45936.463758680555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45936.463758680555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45936.463758680555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45936.463758680555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45936.463758680555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45936.463758680555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45936.463758680555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45936.463758680555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45936.463758680555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45936.463758680555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45936.463758680555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45936.463758680555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45936.463758680555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45936.463758680555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45936.463758680555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45936.463758680555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45936.463758680555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45936.463758680555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45936.463758680555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45936.463758680555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45936.463758680555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45936.463758680555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45936.463758680555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45936.463758680555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45936.463758680555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45936.463758680555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45936.463758680555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45936.463758680555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45936.463758680555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45936.463758680555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45936.463758680555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45936.463758680555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45936.463758680555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45936.463758680555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45936.463758680555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45936.463758680555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45936.463758680555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45936.463758680555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45936.463758680555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45936.463758680555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45936.463758680555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45936.463758680555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45936.463758680555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45936.463758680555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45936.463758680555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45936.463758680555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45936.463758680555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45936.463758680555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45936.463758680555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45936.463758680555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45936.463758680555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45936.463758680555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45936.463758680555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45936.463758680555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45936.463758680555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45936.463758680555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45936.463758680555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45936.463758680555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45936.463758680555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45936.463758680555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45936.463758680555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45936.463758680555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45936.463758680555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45936.463758680555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45936.463758680555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45936.463758680555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45936.463758680555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45936.463758680555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45936.463758680555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45936.463758680555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45936.463758680555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45936.463758680555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45936.463758680555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45936.463758680555</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232.98304108795855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1.3068138888847898</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0" t="str">
        <f>IFERROR(VLOOKUP(D4,DB!A:K,11,0),"")</f>
        <v>R4</v>
      </c>
      <c r="C4" s="141">
        <v>2</v>
      </c>
      <c r="D4" s="142" t="s">
        <v>24086</v>
      </c>
      <c r="E4" s="143" t="s">
        <v>38964</v>
      </c>
      <c r="F4" s="144">
        <v>45936.2</v>
      </c>
      <c r="G4" s="145">
        <f ca="1">IFERROR(NOW()-F4,"")</f>
        <v>0.26375833333440823</v>
      </c>
      <c r="H4" s="144">
        <v>45936.191527777781</v>
      </c>
      <c r="I4" s="140" t="str">
        <f>IFERROR(VLOOKUP(D4,DB!A:F,6,0),"")</f>
        <v>SCECO</v>
      </c>
      <c r="J4" s="140" t="str">
        <f>IFERROR(VLOOKUP(D4,DB!A:G,7,0),"")</f>
        <v>Dead</v>
      </c>
      <c r="K4" s="147" t="s">
        <v>39063</v>
      </c>
      <c r="L4" s="142" t="str">
        <f>IFERROR(VLOOKUP(D4,DB!A:I,9,0),"")</f>
        <v>Latis</v>
      </c>
    </row>
    <row r="5" spans="1:16" ht="15" customHeight="1">
      <c r="A5" s="140" t="s">
        <v>39064</v>
      </c>
      <c r="B5" s="140" t="str">
        <f>IFERROR(VLOOKUP(D5,DB!A:K,11,0),"")</f>
        <v>R4</v>
      </c>
      <c r="C5" s="141">
        <v>2</v>
      </c>
      <c r="D5" s="142" t="s">
        <v>25805</v>
      </c>
      <c r="E5" s="143" t="s">
        <v>38964</v>
      </c>
      <c r="F5" s="144">
        <v>45936.439652777779</v>
      </c>
      <c r="G5" s="145">
        <f ca="1">IFERROR(NOW()-F5,"")</f>
        <v>2.4105555552523583E-2</v>
      </c>
      <c r="H5" s="144">
        <v>45936.432037037041</v>
      </c>
      <c r="I5" s="140" t="str">
        <f>IFERROR(VLOOKUP(D5,DB!A:F,6,0),"")</f>
        <v>SCECO</v>
      </c>
      <c r="J5" s="140" t="str">
        <f>IFERROR(VLOOKUP(D5,DB!A:G,7,0),"")</f>
        <v>Dead</v>
      </c>
      <c r="K5" s="147" t="s">
        <v>39065</v>
      </c>
      <c r="L5" s="142" t="str">
        <f>IFERROR(VLOOKUP(D5,DB!A:I,9,0),"")</f>
        <v>Latis</v>
      </c>
    </row>
    <row r="6" spans="1:16" ht="15" customHeight="1">
      <c r="A6" s="140"/>
      <c r="B6" s="140" t="str">
        <f>IFERROR(VLOOKUP(D6,DB!A:K,11,0),"")</f>
        <v/>
      </c>
      <c r="C6" s="141"/>
      <c r="D6" s="142"/>
      <c r="E6" s="143"/>
      <c r="F6" s="144"/>
      <c r="G6" s="145">
        <f ca="1">IFERROR(NOW()-F6,"")</f>
        <v>45936.463758333331</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45936.463758333331</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45936.463758333331</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45936.463758333331</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45936.463758333331</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45936.463758333331</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45936.463758333331</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45936.463758333331</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45936.463758333331</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45936.463758333331</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45936.463758333331</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45936.463758333331</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45936.463758333331</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45936.463758333331</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45936.463758333331</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45936.463758333331</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45936.463758333331</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45936.463758333331</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45936.463758333331</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45936.463758333331</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45936.463758333331</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45936.463758333331</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45936.463758333331</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45936.463758333331</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45936.463758333331</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45936.463758333331</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45936.463758333331</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45936.463758333331</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45936.463758333331</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45936.463758333331</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45936.463758333331</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45936.463758333331</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45936.463758333331</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45936.463758333331</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45936.463758333331</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45936.463758333331</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45936.463758333331</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45936.463758333331</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45936.463758333331</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45936.463758333331</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45936.463758333331</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45936.463758333331</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45936.463758333331</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45936.463758333331</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45936.463758333331</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45936.463758333331</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45936.463758333331</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45936.463758333331</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45936.463758333331</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45936.463758333331</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45936.463758333331</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45936.463758333331</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45936.463758333331</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45936.463758333331</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45936.463758333331</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45936.463758333331</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45936.463758333331</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45936.463758333331</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45936.463758333331</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45936.463758333331</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45936.463758333331</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45936.463758333331</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45936.463758333331</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45936.463758333331</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45936.463758333331</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45936.463758333331</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45936.463758333331</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45936.463758333331</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45936.463758333331</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45936.463758333331</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45936.463758333331</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45936.463758333331</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45936.463758333331</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45936.463758333331</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45936.463758333331</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45936.463758333331</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45936.463758333331</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45936.463758333331</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45936.463758333331</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45936.463758333331</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45936.463758333331</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45936.463758333331</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45936.463758333331</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45936.463758333331</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45936.463758333331</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45936.463758333331</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45936.463758333331</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45936.463758333331</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45936.463758333331</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45936.463758333331</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45936.463758333331</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45936.463758333331</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45936.463758333331</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45936.463758333331</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45936.463758333331</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45936.463758333331</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45936.463758333331</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45936.463758333331</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45936.463758333331</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45936.463758333331</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45936.463758333331</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45936.463758333331</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45936.463758333331</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45936.463758333331</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45936.463758333331</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45936.463758333331</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45936.463758333331</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45936.463758333331</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45936.463758333331</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45936.463758333331</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45936.463758333331</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45936.463758333331</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45936.463758333331</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45936.463758333331</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45936.463758333331</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45936.463758333331</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45936.463758333331</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45936.463758333331</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45936.463758333331</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45936.463758333331</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45936.463758333331</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45936.463758333331</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45936.463758333331</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45936.463758333331</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45936.463758333331</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45936.463758333331</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45936.463758333331</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45936.463758333331</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45936.463758333331</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45936.463758333331</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45936.463758333331</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45936.463758333331</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45936.463758333331</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45936.463758333331</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45936.463758333331</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45936.463758333331</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45936.463758333331</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45936.463758333331</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45936.463758333331</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45936.463758333331</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45936.463758333331</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45936.463758333331</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45936.463758333331</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45936.463758333331</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45936.463758333331</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45936.463758333331</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45936.463758333331</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45936.463758333331</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45936.463758333331</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45936.463758333331</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45936.463758333331</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45936.463758333331</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45936.463758333331</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45936.463758333331</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45936.463758333331</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45936.463758333331</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45936.463758333331</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45936.463758333331</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45936.463758333331</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45936.463758333331</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45936.463758333331</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45936.463758333331</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45936.463758333331</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45936.463758333331</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45936.463758333331</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45936.463758333331</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45936.463758333331</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45936.463758333331</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45936.463758333331</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45936.463758333331</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45936.463758333331</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45936.463758333331</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45936.463758333331</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45936.463758333331</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45936.463758333331</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45936.463758333331</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45936.463758333331</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45936.463758333331</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45936.463758333331</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45936.463758333331</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45936.463758333331</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45936.463758333331</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45936.463758333331</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45936.463758333331</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45936.463758333331</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45936.463758333331</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45936.463758333331</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45936.463758333331</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45936.463758333331</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45936.463758333331</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45936.463758333331</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45936.463758333331</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45936.463758333331</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45936.463758333331</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45936.463758333331</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45936.463758333331</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45936.463758333331</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45936.463758333331</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45936.463758333331</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45936.463758333331</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45936.463758333331</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45936.463758333331</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45936.463758333331</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45936.463758333331</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45936.463758333331</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45936.463758333331</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45936.463758333331</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45936.463758333331</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45936.463758333331</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45936.463758333331</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45936.463758333331</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45936.463758333331</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45936.463758333331</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45936.463758333331</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45936.463758333331</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45936.463758333331</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45936.463758333331</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45936.463758333331</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45936.463758333331</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45936.463758333331</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45936.463758333331</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45936.463758333331</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45936.463758333331</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45936.463758333331</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45936.463758333331</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45936.463758333331</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45936.463758333331</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45936.463758333331</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45936.463758333331</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45936.463758333331</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45936.463758333331</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45936.463758333331</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45936.463758333331</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45936.463758333331</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45936.463758333331</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45936.463758333331</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45936.463758333331</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45936.463758333331</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45936.463758333331</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45936.463758333331</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45936.463758333331</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45936.463758333331</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45936.463758333331</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45936.463758333331</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45936.463758333331</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45936.463758333331</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45936.463758333331</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45936.463758333331</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45936.463758333331</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45936.463758333331</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45936.463758333331</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45936.463758333331</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45936.463758333331</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45936.463758333331</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45936.463758333331</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45936.463758333331</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45936.463758333331</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45936.463758333331</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45936.463758333331</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45936.463758333331</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45936.463758333331</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45936.463758333331</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45936.463758333331</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45936.463758333331</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45936.463758333331</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45936.463758333331</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45936.463758333331</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45936.463758333331</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45936.463758333331</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45936.463758333331</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45936.463758333331</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45936.463758333331</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45936.463758333331</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45936.463758333331</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45936.463758333331</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45936.463758333331</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45936.463758333331</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45936.463758333331</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45936.463758333331</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45936.463758333331</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45936.463758333331</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45936.463758333331</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45936.463758333331</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45936.463758333331</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45936.463758333331</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45936.463758333331</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45936.463758333331</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45936.463758333331</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45936.463758333331</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45936.463758333331</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45936.463758333331</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45936.463758333331</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45936.463758333331</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45936.463758333331</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45936.463758333331</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45936.463758333331</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45936.463758333331</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45936.463758333331</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45936.463758333331</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45936.463758333331</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45936.463758333331</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45936.463758333331</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45936.463758333331</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45936.463758333331</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45936.463758333331</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45936.463758333331</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45936.463758333331</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45936.463758333331</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45936.463758333331</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45936.463758333331</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45936.463758333331</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45936.463758333331</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45936.463758333331</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45936.463758333331</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45936.463758333331</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45936.463758333331</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45936.463758333331</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45936.463758333331</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45936.463758333331</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45936.463758333331</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45936.463758333331</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45936.463758333331</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45936.463758333331</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45936.463758333331</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45936.463758333331</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45936.463758333331</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45936.463758333331</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45936.463758333331</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45936.463758333331</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45936.463758333331</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45936.463758333331</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45936.463758333331</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45936.463758333331</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45936.463758333331</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45936.463758333331</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45936.463758333331</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45936.463758333331</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45936.463758333331</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45936.463758333331</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45936.463758333331</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45936.463758333331</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45936.463758333331</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45936.463758333331</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45936.463758333331</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45936.463758333331</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45936.463758333331</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45936.463758333331</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45936.463758333331</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45936.463758333331</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45936.463758333331</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45936.463758333331</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45936.463758333331</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45936.463758333331</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45936.463758333331</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45936.463758333331</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45936.463758333331</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45936.463758333331</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45936.463758333331</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45936.463758333331</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45936.463758333331</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45936.463758333331</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45936.463758333331</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45936.463758333331</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45936.463758333331</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45936.463758333331</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45936.463758333331</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45936.463758333331</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45936.463758333331</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45936.463758333331</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45936.463758333331</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45936.463758333331</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45936.463758333331</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45936.463758333331</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45936.463758333331</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45936.463758333331</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45936.463758333331</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45936.463758333331</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45936.463758333331</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45936.463758333331</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45936.463758333331</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45936.463758333331</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45936.463758333331</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45936.463758333331</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45936.463758333331</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45936.463758333331</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45936.463758333331</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45936.463758333331</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45936.463758333331</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45936.463758333331</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45936.463758333331</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45936.463758333331</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45936.463758333331</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45936.463758333331</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45936.463758333331</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45936.463758333331</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45936.463758333331</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45936.463758333331</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45936.463758333331</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45936.463758333331</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45936.463758333331</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45936.463758333331</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45936.463758333331</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45936.463758333331</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45936.463758333331</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45936.463758333331</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45936.463758333331</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45936.463758333331</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45936.463758333331</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45936.463758333331</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45936.463758333331</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45936.463758333331</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45936.463758333331</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45936.463758333331</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45936.463758333331</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45936.463758333331</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45936.463758333331</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45936.463758333331</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45936.463758333331</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45936.463758333331</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45936.463758333331</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45936.463758333331</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45936.463758333331</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45936.463758333331</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45936.463758333331</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45936.463758333331</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45936.463758333331</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45936.463758333331</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45936.463758333331</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45936.463758333331</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45936.463758333331</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45936.463758333331</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45936.463758333331</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45936.463758333331</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45936.463758333331</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45936.463758333331</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45936.463758333331</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45936.463758333331</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45936.463758333331</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45936.463758333331</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45936.463758333331</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45936.463758333331</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45936.463758333331</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45936.463758333331</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45936.463758333331</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45936.463758333331</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45936.463758333331</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45936.463758333331</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45936.463758333331</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45936.463758333331</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45936.463758333331</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45936.463758333331</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45936.463758333331</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45936.463758333331</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45936.463758333331</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45936.463758333331</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45936.463758333331</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45936.463758333331</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45936.463758333331</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45936.463758333331</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45936.463758333331</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45936.463758333331</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45936.463758333331</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45936.463758333331</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45936.463758333331</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45936.463758333331</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45936.463758333331</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45936.463758333331</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45936.463758333331</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45936.463758333331</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45936.463758333331</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45936.463758333331</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45936.463758333331</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45936.463758333331</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45936.463758333331</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45936.463758333331</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45936.463758333331</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45936.463758333331</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45936.463758333331</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45936.463758333331</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45936.463758333331</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45936.463758333331</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45936.463758333331</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45936.463758333331</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45936.463758333331</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45936.463758333331</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45936.463758333331</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45936.463758333331</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45936.463758333331</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45936.463758333331</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45936.463758333331</v>
      </c>
      <c r="H495" s="144"/>
      <c r="I495" s="140" t="str">
        <f>IFERROR(VLOOKUP(D495,DB!A:F,6,0),"")</f>
        <v/>
      </c>
      <c r="J495" s="140" t="str">
        <f>IFERROR(VLOOKUP(D495,DB!A:G,7,0),"")</f>
        <v/>
      </c>
      <c r="K495" s="147"/>
      <c r="L495" s="142" t="str">
        <f>IFERROR(VLOOKUP(D495,DB!A:I,9,0),"")</f>
        <v/>
      </c>
    </row>
    <row r="496" spans="1:12" ht="15" customHeight="1">
      <c r="A496" s="148"/>
      <c r="B496" s="148" t="str">
        <f>IFERROR(VLOOKUP(D496,DB!A:K,11,0),"")</f>
        <v/>
      </c>
      <c r="C496" s="149"/>
      <c r="D496" s="150"/>
      <c r="E496" s="151"/>
      <c r="F496" s="152"/>
      <c r="G496" s="153">
        <f ca="1">IFERROR(NOW()-F496,"")</f>
        <v>45936.463758333331</v>
      </c>
      <c r="H496" s="152"/>
      <c r="I496" s="148" t="str">
        <f>IFERROR(VLOOKUP(D496,DB!A:F,6,0),"")</f>
        <v/>
      </c>
      <c r="J496" s="148" t="str">
        <f>IFERROR(VLOOKUP(D496,DB!A:G,7,0),"")</f>
        <v/>
      </c>
      <c r="K496" s="154"/>
      <c r="L496" s="150" t="str">
        <f>IFERROR(VLOOKUP(D496,DB!A:I,9,0),"")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44.631698495366436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39049</v>
      </c>
      <c r="F3" s="38">
        <v>45926.188877314817</v>
      </c>
      <c r="G3" s="39">
        <f ca="1">IFERROR(NOW()-F3,"-")</f>
        <v>10.274881365738111</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45936.463758680555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45936.463758680555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45936.463758680555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45936.463758680555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45936.463758680555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45936.463758680555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45936.463758680555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45936.463758680555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45936.463758680555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45936.463758680555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45936.463758680555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45936.463758680555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45936.463758680555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45936.463758680555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45936.463758680555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45936.463758680555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45936.463758680555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45936.463758680555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45936.463758680555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45936.463758680555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45936.463758680555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45936.463758680555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45936.463758680555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45936.463758680555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45936.463758680555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45936.463758680555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45936.463758680555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45936.463758680555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45936.463758680555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45936.463758680555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45936.463758680555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45936.463758680555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45936.463758680555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45936.463758680555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45936.463758680555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45936.463758680555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45936.463758680555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45936.463758680555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45936.463758680555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45936.463758680555</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45936.463758680555</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45936.463758564816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45936.463758564816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45936.463758564816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45936.463758564816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45936.463758564816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45936.463758564816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45936.463758564816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45936.463758564816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45936.463758564816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45936.463758564816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45936.463758564816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45936.463758564816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45936.463758564816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45936.463758564816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45936.463758564816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45936.463758564816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45936.463758564816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45936.463758564816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45936.463758564816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45936.463758564816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45936.463758564816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45936.463758564816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45936.463758564816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45936.463758564816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45936.463758564816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45936.463758564816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45936.463758564816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45936.463758564816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45936.463758564816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45936.463758680555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45936.463758680555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45936.463758680555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45936.463758680555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45936.463758680555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45936.463758680555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45936.463758680555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45936.463758680555</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45936.463758680555</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45936.463758564816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45936.463758564816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45936.463758564816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45936.463758564816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45936.463758564816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45936.463758564816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45936.463758564816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45936.463758564816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45936.463758564816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45936.463758564816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45936.463758564816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45936.463758564816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45936.463758564816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45936.463758564816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45936.463758564816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45936.463758564816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45936.463758564816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45936.463758564816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45936.463758564816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45936.463758564816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45936.463758564816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45936.463758564816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45936.463758564816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45936.463758564816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45936.463758564816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45936.463758564816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45936.463758564816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45936.463758564816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45936.463758564816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45936.463758564816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45936.463758564816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45936.463758564816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45936.463758564816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45936.463758564816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45936.463758564816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45936.463758564816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45936.463758564816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45936.463758564816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45936.463758564816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45936.463758564816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45936.463758564816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45936.463758564816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45936.463758564816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45936.463758564816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45936.463758564816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45936.463758564816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45936.463758564816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45936.463758564816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45936.463758564816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45936.463758564816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45936.463758564816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45936.463758564816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45936.463758564816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45936.463758564816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45936.463758564816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45936.463758564816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45936.463758564816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45936.463758564816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45936.463758564816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45936.463758564816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45936.463758564816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45936.463758564816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45936.463758564816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45936.463758564816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45936.463758564816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45936.463758564816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45936.463758564816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45936.463758564816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45936.463758564816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45936.463758564816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45936.463758564816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45936.463758564816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45936.463758564816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45936.463758564816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45936.463758564816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45936.463758564816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45936.463758564816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45936.463758564816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45936.463758564816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45936.463758564816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45936.463758564816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45936.463758564816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45936.463758564816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9.6909111111090169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45936.463758680555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2.5827861111101811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1.5215129629577859</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45936.463758680555</v>
      </c>
      <c r="H6" s="124">
        <v>45936.427731481483</v>
      </c>
      <c r="I6" s="120" t="str">
        <f>IFERROR(VLOOKUP(D6,DB!A:F,6,0),"")</f>
        <v>SCECO</v>
      </c>
      <c r="J6" s="119" t="str">
        <f>IFERROR(VLOOKUP(D6,DB!A:G,7,0),"")</f>
        <v xml:space="preserve">Weak </v>
      </c>
      <c r="K6" s="125" t="s">
        <v>39076</v>
      </c>
      <c r="L6" s="126" t="str">
        <f>IFERROR(VLOOKUP(D6,DB!A:I,9,0),"")</f>
        <v>Latis</v>
      </c>
    </row>
    <row r="7" spans="1:16383" ht="31.5" customHeight="1">
      <c r="A7" s="121"/>
      <c r="B7" s="120" t="str">
        <f>IFERROR(VLOOKUP(D7,DB!A:K,11,0),"")</f>
        <v/>
      </c>
      <c r="C7" s="122"/>
      <c r="D7" s="120"/>
      <c r="E7" s="123"/>
      <c r="F7" s="124"/>
      <c r="G7" s="89">
        <f ca="1">IFERROR(NOW()-F7,"-")</f>
        <v>45936.463758680555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45936.463758680555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3"/>
      <c r="E9" s="123"/>
      <c r="F9" s="124"/>
      <c r="G9" s="89">
        <f ca="1">IFERROR(NOW()-F9,"-")</f>
        <v>45936.463758680555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45936.463758680555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45936.463758680555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45936.463758680555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45936.463758680555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45936.463758680555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45936.463758680555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45936.463758680555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45936.463758680555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45936.463758680555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45936.463758680555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45936.463758680555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45936.463758680555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45936.463758680555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45936.463758680555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45936.463758680555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45936.463758680555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45936.463758680555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45936.463758680555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45936.463758680555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45936.463758680555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45936.463758680555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45936.463758680555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45936.463758680555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45936.463758680555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45936.463758680555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45936.463758680555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45936.463758680555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45936.463758680555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45936.463758680555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45936.463758680555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45936.463758680555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45936.463758680555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45936.463758680555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45936.463758680555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45936.463758680555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45936.463758680555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45936.463758680555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45936.463758680555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45936.463758680555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45936.463758680555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45936.463758680555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45936.463758680555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45936.463758680555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45936.463758680555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45936.463758680555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45936.463758680555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45936.463758680555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45936.463758680555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45936.463758680555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45936.463758680555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45936.463758680555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45936.463758680555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45936.463758680555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45936.463758680555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45936.463758680555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45936.463758680555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45936.463758680555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45936.463758680555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45936.463758680555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45936.463758680555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45936.463758680555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45936.463758680555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45936.463758680555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45936.463758680555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45936.463758680555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45936.463758680555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45936.463758680555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45936.463758680555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45936.463758680555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45936.463758680555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45936.463758680555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45936.463758680555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45936.463758680555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45936.463758680555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45936.463758680555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45936.463758680555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45936.463758680555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45936.463758680555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45936.463758680555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45936.463758680555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45936.463758680555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45936.463758680555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45936.463758680555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45936.463758680555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45936.463758680555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45936.463758680555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45936.463758680555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45936.463758680555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45936.463758680555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45936.463758680555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45936.463758680555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45936.463758680555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45936.463758680555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45936.463758680555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45936.463758680555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45936.463758680555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45936.463758680555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45936.463758680555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45936.463758680555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45936.463758680555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45936.463758680555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45936.463758680555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45936.463758680555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45936.463758680555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45936.463758680555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45936.463758680555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45936.463758680555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45936.463758680555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45936.463758680555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45936.463758680555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45936.463758680555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45936.463758680555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45936.463758680555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45936.463758680555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45936.463758680555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45936.463758680555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45936.463758680555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45936.463758680555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45936.463758680555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45936.463758680555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45936.463758680555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45936.463758680555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45936.463758680555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45936.463758680555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45936.463758680555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45936.463758680555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45936.463758680555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45936.463758680555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45936.463758680555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45936.463758680555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45936.463758680555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45936.463758680555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45936.463758680555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45936.463758680555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45936.463758680555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45936.463758680555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45936.463758680555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45936.463758680555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45936.463758680555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45936.463758680555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45936.463758680555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45936.463758680555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45936.463758680555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45936.463758680555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45936.463758680555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45936.463758680555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45936.463758680555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45936.463758680555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45936.463758680555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45936.463758680555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45936.463758680555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45936.463758680555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45936.463758680555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45936.463758680555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45936.463758680555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45936.463758680555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45936.463758680555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45936.463758680555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45936.463758680555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45936.463758680555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45936.463758680555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45936.463758680555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45936.463758680555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45936.463758680555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45936.463758680555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45936.463758680555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45936.463758680555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45936.463758680555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45936.463758680555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45936.463758680555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45936.463758680555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45936.463758680555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45936.463758680555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45936.463758680555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45936.463758680555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45936.463758680555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45936.463758680555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45936.463758680555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45936.463758680555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45936.463758680555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45936.463758680555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45936.463758680555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45936.463758680555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45936.463758680555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45936.463758680555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45936.463758680555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45936.463758680555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45936.463758680555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45936.463758680555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45936.463758680555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45936.463758680555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45936.463758680555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45936.463758680555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45936.463758680555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45936.463758680555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45936.463758680555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45936.463758680555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45936.463758680555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45936.463758680555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45936.463758680555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45936.463758680555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45936.463758680555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45936.463758680555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45936.463758680555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45936.463758680555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45936.463758680555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45936.463758680555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45936.463758680555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45936.463758680555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45936.463758680555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45936.463758680555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45936.463758680555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45936.463758680555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45936.463758680555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45936.463758680555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45936.463758680555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45936.463758680555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45936.463758680555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45936.463758680555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45936.463758680555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45936.463758680555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45936.463758680555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45936.463758680555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45936.463758680555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45936.463758680555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45936.463758680555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45936.463758680555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45936.463758680555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45936.463758680555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45936.463758680555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45936.463758680555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45936.463758680555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45936.463758680555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45936.463758680555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45936.463758680555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45936.463758680555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45936.463758680555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45936.463758680555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45936.463758680555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45936.463758680555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45936.463758680555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45936.463758680555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45936.463758680555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45936.463758680555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45936.463758680555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45936.463758680555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45936.463758680555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45936.463758680555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45936.463758680555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45936.463758680555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45936.463758680555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45936.463758680555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45936.463758680555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45936.463758680555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45936.463758680555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45936.463758680555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45936.463758680555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45936.463758680555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45936.463758680555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45936.463758680555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45936.463758680555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45936.463758680555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45936.463758680555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45936.463758680555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45936.463758680555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45936.463758680555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45936.463758680555</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