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78" documentId="13_ncr:1_{F6CB121F-512D-4AA6-A0C1-0FB36C537598}" xr6:coauthVersionLast="47" xr6:coauthVersionMax="47" xr10:uidLastSave="{12DE762F-D078-4758-B1F4-90AB4741E96F}"/>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<sst xmlns="http://schemas.openxmlformats.org/spreadsheetml/2006/main" count="178584" uniqueCount="39076">
  <si>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</si>
  <si>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</si>
  <si>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</si>
  <si>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</si>
  <si>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</si>
  <si>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</si>
  <si>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</si>
  <si>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</si>
  <si>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</si>
  <si>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</si>
  <si>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</si>
  <si>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</si>
  <si>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</si>
  <si>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</si>
  <si>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</si>
  <si>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</si>
  <si>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</si>
  <si>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</si>
  <si>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</si>
  <si>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</si>
  <si>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</si>
  <si>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</si>
  <si>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</si>
  <si>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</si>
  <si>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</si>
  <si>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</si>
  <si>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</si>
  <si>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</si>
  <si>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</si>
  <si>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</si>
  <si>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</si>
  <si>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</si>
  <si>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</si>
  <si>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</si>
  <si>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</si>
  <si>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</si>
  <si>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</si>
  <si>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</si>
  <si>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</si>
  <si>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</si>
  <si>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</si>
  <si>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</si>
  <si>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</si>
  <si>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</si>
  <si>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</si>
  <si>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</si>
  <si>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</si>
  <si>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</si>
  <si>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</si>
  <si>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</si>
  <si>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</si>
  <si>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</si>
  <si>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</si>
  <si>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</si>
  <si>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</si>
  <si>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</si>
  <si>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</si>
  <si>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</si>
  <si>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</si>
  <si>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</si>
  <si>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</si>
  <si>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</si>
  <si>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</si>
  <si>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</si>
  <si>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</si>
  <si>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</si>
  <si>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</si>
  <si>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</si>
  <si>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</si>
  <si>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</si>
  <si>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</si>
  <si>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</si>
  <si>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</si>
  <si>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</si>
  <si>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</si>
  <si>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</si>
  <si>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</si>
  <si>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</si>
  <si>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</si>
  <si>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</si>
  <si>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</si>
  <si>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</si>
  <si>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</si>
  <si>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</si>
  <si>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</si>
  <si>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</si>
  <si>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</si>
  <si>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</si>
  <si>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</si>
  <si>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</si>
  <si>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</si>
  <si>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</si>
  <si>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</si>
  <si>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</si>
  <si>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</si>
  <si>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</si>
  <si>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</si>
  <si>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</si>
  <si>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</si>
  <si>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</si>
  <si>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</si>
  <si>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</si>
  <si>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</si>
  <si>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</si>
  <si>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</si>
  <si>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</si>
  <si>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</si>
  <si>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</si>
  <si>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</si>
  <si>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</si>
  <si>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</si>
  <si>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</si>
  <si>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</si>
  <si>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</si>
  <si>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</si>
  <si>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</si>
  <si>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</si>
  <si>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</si>
  <si>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</si>
  <si>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</si>
  <si>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</si>
  <si>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</si>
  <si>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</si>
  <si>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</si>
  <si>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</si>
  <si>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</si>
  <si>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</si>
  <si>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</si>
  <si>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</si>
  <si>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</si>
  <si>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</si>
  <si>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</si>
  <si>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</si>
  <si>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</si>
  <si>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</si>
  <si>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</si>
  <si>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</si>
  <si>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</si>
  <si>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</si>
  <si>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</si>
  <si>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</si>
  <si>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</si>
  <si>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</si>
  <si>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</si>
  <si>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</si>
  <si>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</si>
  <si>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</si>
  <si>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</si>
  <si>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</si>
  <si>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</si>
  <si>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</si>
  <si>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</si>
  <si>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</si>
  <si>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</si>
  <si>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</si>
  <si>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</si>
  <si>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</si>
  <si>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</si>
  <si>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</si>
  <si>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</si>
  <si>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</si>
  <si>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</si>
  <si>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</si>
  <si>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</si>
  <si>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</si>
  <si>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</si>
  <si>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</si>
  <si>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</si>
  <si>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</si>
  <si>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</si>
  <si>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</si>
  <si>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</si>
  <si>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</si>
  <si>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</si>
  <si>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</si>
  <si>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</si>
  <si>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</si>
  <si>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</si>
  <si>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</si>
  <si>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</si>
  <si>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</si>
  <si>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</si>
  <si>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</si>
  <si>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</si>
  <si>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</si>
  <si>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</si>
  <si>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</si>
  <si>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</si>
  <si>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</si>
  <si>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</si>
  <si>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</si>
  <si>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</si>
  <si>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</si>
  <si>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</si>
  <si>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</si>
  <si>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</si>
  <si>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</si>
  <si>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</si>
  <si>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</si>
  <si>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</si>
  <si>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</si>
  <si>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</si>
  <si>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</si>
  <si>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</si>
  <si>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</si>
  <si>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</si>
  <si>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</si>
  <si>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</si>
  <si>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</si>
  <si>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</si>
  <si>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</si>
  <si>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</si>
  <si>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</si>
  <si>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</si>
  <si>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</si>
  <si>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</si>
  <si>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</si>
  <si>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</si>
  <si>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</si>
  <si>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</si>
  <si>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</si>
  <si>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</si>
  <si>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</si>
  <si>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</si>
  <si>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</si>
  <si>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</si>
  <si>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</si>
  <si>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</si>
  <si>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</si>
  <si>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</si>
  <si>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</si>
  <si>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</si>
  <si>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</si>
  <si>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</si>
  <si>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</si>
  <si>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</si>
  <si>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</si>
  <si>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</si>
  <si>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</si>
  <si>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</si>
  <si>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</si>
  <si>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</si>
  <si>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</si>
  <si>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</si>
  <si>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</si>
  <si>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</si>
  <si>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</si>
  <si>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</si>
  <si>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</si>
  <si>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</si>
  <si>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</si>
  <si>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</si>
  <si>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</si>
  <si>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</si>
  <si>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</si>
  <si>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</si>
  <si>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</si>
  <si>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</si>
  <si>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</si>
  <si>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</si>
  <si>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</si>
  <si>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</si>
  <si>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</si>
  <si>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</si>
  <si>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</si>
  <si>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</si>
  <si>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</si>
  <si>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</si>
  <si>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</si>
  <si>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</si>
  <si>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</si>
  <si>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</si>
  <si>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</si>
  <si>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</si>
  <si>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</si>
  <si>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</si>
  <si>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</si>
  <si>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</si>
  <si>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</si>
  <si>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</si>
  <si>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</si>
  <si>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</si>
  <si>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</si>
  <si>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</si>
  <si>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</si>
  <si>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</si>
  <si>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</si>
  <si>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</si>
  <si>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</si>
  <si>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</si>
  <si>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</si>
  <si>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</si>
  <si>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</si>
  <si>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</si>
  <si>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</si>
  <si>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</si>
  <si>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</si>
  <si>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</si>
  <si>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</si>
  <si>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</si>
  <si>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</si>
  <si>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</si>
  <si>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</si>
  <si>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</si>
  <si>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</si>
  <si>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</si>
  <si>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</si>
  <si>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</si>
  <si>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</si>
  <si>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</si>
  <si>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</si>
  <si>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</si>
  <si>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</si>
  <si>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</si>
  <si>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</si>
  <si>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</si>
  <si>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</si>
  <si>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</si>
  <si>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</si>
  <si>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</si>
  <si>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</si>
  <si>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</si>
  <si>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</si>
  <si>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</si>
  <si>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</si>
  <si>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</si>
  <si>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</si>
  <si>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</si>
  <si>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</si>
  <si>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</si>
  <si>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</si>
  <si>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</si>
  <si>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</si>
  <si>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</si>
  <si>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</si>
  <si>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</si>
  <si>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</si>
  <si>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</si>
  <si>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</si>
  <si>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</si>
  <si>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</si>
  <si>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</si>
  <si>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</si>
  <si>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</si>
  <si>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</si>
  <si>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</si>
  <si>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</si>
  <si>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</si>
  <si>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</si>
  <si>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</si>
  <si>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</si>
  <si>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</si>
  <si>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</si>
  <si>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</si>
  <si>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</si>
  <si>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</si>
  <si>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</si>
  <si>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</si>
  <si>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</si>
  <si>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</si>
  <si>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</si>
  <si>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</si>
  <si>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</si>
  <si>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</si>
  <si>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</si>
  <si>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</si>
  <si>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</si>
  <si>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</si>
  <si>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</si>
  <si>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</si>
  <si>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</si>
  <si>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</si>
  <si>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</si>
  <si>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</si>
  <si>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</si>
  <si>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</si>
  <si>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</si>
  <si>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</si>
  <si>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</si>
  <si>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</si>
  <si>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</si>
  <si>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</si>
  <si>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</si>
  <si>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</si>
  <si>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</si>
  <si>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</si>
  <si>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</si>
  <si>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</si>
  <si>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</si>
  <si>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</si>
  <si>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</si>
  <si>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</si>
  <si>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</si>
  <si>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</si>
  <si>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</si>
  <si>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</si>
  <si>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</si>
  <si>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</si>
  <si>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</si>
  <si>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</si>
  <si>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</si>
  <si>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</si>
  <si>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</si>
  <si>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</si>
  <si>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</si>
  <si>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</si>
  <si>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</si>
  <si>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</si>
  <si>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</si>
  <si>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</si>
  <si>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</si>
  <si>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</si>
  <si>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</si>
  <si>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</si>
  <si>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</si>
  <si>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</si>
  <si>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</si>
  <si>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</si>
  <si>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</si>
  <si>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</si>
  <si>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</si>
  <si>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</si>
  <si>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</si>
  <si>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</si>
  <si>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</si>
  <si>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</si>
  <si>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</si>
  <si>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</si>
  <si>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</si>
  <si>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</si>
  <si>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</si>
  <si>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</si>
  <si>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</si>
  <si>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</si>
  <si>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</si>
  <si>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</si>
  <si>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</si>
  <si>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</si>
  <si>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</si>
  <si>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</si>
  <si>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</si>
  <si>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</si>
  <si>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</si>
  <si>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</si>
  <si>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</si>
  <si>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</si>
  <si>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</si>
  <si>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</si>
  <si>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</si>
  <si>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</si>
  <si>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</si>
  <si>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</si>
  <si>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</si>
  <si>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</si>
  <si>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</si>
  <si>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</si>
  <si>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</si>
  <si>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</si>
  <si>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</si>
  <si>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</si>
  <si>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</si>
  <si>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</si>
  <si>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</si>
  <si>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</si>
  <si>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</si>
  <si>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</si>
  <si>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</si>
  <si>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</si>
  <si>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</si>
  <si>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</si>
  <si>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</si>
  <si>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</si>
  <si>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</si>
  <si>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</si>
  <si>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</si>
  <si>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</si>
  <si>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</si>
  <si>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</si>
  <si>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</si>
  <si>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</si>
  <si>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</si>
  <si>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</si>
  <si>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</si>
  <si>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</si>
  <si>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</si>
  <si>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</si>
  <si>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</si>
  <si>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</si>
  <si>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</si>
  <si>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</si>
  <si>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</si>
  <si>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</si>
  <si>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</si>
  <si>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</si>
  <si>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</si>
  <si>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</si>
  <si>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</si>
  <si>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</si>
  <si>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</si>
  <si>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</si>
  <si>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</si>
  <si>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</si>
  <si>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</si>
  <si>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</si>
  <si>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</si>
  <si>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</si>
  <si>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</si>
  <si>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</si>
  <si>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</si>
  <si>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</si>
  <si>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</si>
  <si>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</si>
  <si>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</si>
  <si>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</si>
  <si>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</si>
  <si>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</si>
  <si>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</si>
  <si>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</si>
  <si>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</si>
  <si>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</si>
  <si>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</si>
  <si>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</si>
  <si>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</si>
  <si>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</si>
  <si>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</si>
  <si>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</si>
  <si>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</si>
  <si>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</si>
  <si>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</si>
  <si>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</si>
  <si>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</si>
  <si>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</si>
  <si>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</si>
  <si>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</si>
  <si>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</si>
  <si>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</si>
  <si>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</si>
  <si>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</si>
  <si>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</si>
  <si>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</si>
  <si>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</si>
  <si>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</si>
  <si>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</si>
  <si>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</si>
  <si>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</si>
  <si>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</si>
  <si>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</si>
  <si>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</si>
  <si>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</si>
  <si>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</si>
  <si>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</si>
  <si>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</si>
  <si>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</si>
  <si>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</si>
  <si>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</si>
  <si>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</si>
  <si>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</si>
  <si>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</si>
  <si>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</si>
  <si>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</si>
  <si>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</si>
  <si>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</si>
  <si>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</si>
  <si>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</si>
  <si>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</si>
  <si>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</si>
  <si>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</si>
  <si>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</si>
  <si>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</si>
  <si>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</si>
  <si>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</si>
  <si>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</si>
  <si>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</si>
  <si>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</si>
  <si>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</si>
  <si>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</si>
  <si>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</si>
  <si>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</si>
  <si>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</si>
  <si>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</si>
  <si>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</si>
  <si>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</si>
  <si>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</si>
  <si>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</si>
  <si>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</si>
  <si>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</si>
  <si>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</si>
  <si>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</si>
  <si>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</si>
  <si>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</si>
  <si>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</si>
  <si>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</si>
  <si>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</si>
  <si>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</si>
  <si>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</si>
  <si>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</si>
  <si>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</si>
  <si>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</si>
  <si>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</si>
  <si>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</si>
  <si>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</si>
  <si>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</si>
  <si>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</si>
  <si>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</si>
  <si>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</si>
  <si>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</si>
  <si>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</si>
  <si>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</si>
  <si>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</si>
  <si>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</si>
  <si>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</si>
  <si>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</si>
  <si>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</si>
  <si>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</si>
  <si>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</si>
  <si>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</si>
  <si>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</si>
  <si>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</si>
  <si>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</si>
  <si>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</si>
  <si>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</si>
  <si>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</si>
  <si>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</si>
  <si>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</si>
  <si>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</si>
  <si>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</si>
  <si>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</si>
  <si>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</si>
  <si>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</si>
  <si>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</si>
  <si>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</si>
  <si>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</si>
  <si>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</si>
  <si>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</si>
  <si>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</si>
  <si>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</si>
  <si>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</si>
  <si>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</si>
  <si>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</si>
  <si>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</si>
  <si>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</si>
  <si>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</si>
  <si>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</si>
  <si>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</si>
  <si>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</si>
  <si>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</si>
  <si>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</si>
  <si>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</si>
  <si>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</si>
  <si>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</si>
  <si>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</si>
  <si>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</si>
  <si>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</si>
  <si>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</si>
  <si>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</si>
  <si>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</si>
  <si>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</si>
  <si>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</si>
  <si>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</si>
  <si>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</si>
  <si>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</si>
  <si>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</si>
  <si>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</si>
  <si>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</si>
  <si>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</si>
  <si>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</si>
  <si>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</si>
  <si>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</si>
  <si>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</si>
  <si>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</si>
  <si>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</si>
  <si>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</si>
  <si>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</si>
  <si>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</si>
  <si>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</si>
  <si>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</si>
  <si>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</si>
  <si>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</si>
  <si>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</si>
  <si>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</si>
  <si>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</si>
  <si>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</si>
  <si>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</si>
  <si>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</si>
  <si>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</si>
  <si>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</si>
  <si>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</si>
  <si>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</si>
  <si>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</si>
  <si>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</si>
  <si>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</si>
  <si>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</si>
  <si>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</si>
  <si>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</si>
  <si>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</si>
  <si>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</si>
  <si>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</si>
  <si>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</si>
  <si>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</si>
  <si>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</si>
  <si>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</si>
  <si>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</si>
  <si>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</si>
  <si>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</si>
  <si>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</si>
  <si>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</si>
  <si>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</si>
  <si>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</si>
  <si>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</si>
  <si>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</si>
  <si>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</si>
  <si>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</si>
  <si>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</si>
  <si>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</si>
  <si>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</si>
  <si>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</si>
  <si>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</si>
  <si>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</si>
  <si>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</si>
  <si>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</si>
  <si>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</si>
  <si>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</si>
  <si>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</si>
  <si>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</si>
  <si>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</si>
  <si>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</si>
  <si>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</si>
  <si>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</si>
  <si>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</si>
  <si>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</si>
  <si>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</si>
  <si>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</si>
  <si>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</si>
  <si>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</si>
  <si>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</si>
  <si>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</si>
  <si>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</si>
  <si>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</si>
  <si>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</si>
  <si>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</si>
  <si>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</si>
  <si>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</si>
  <si>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</si>
  <si>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</si>
  <si>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</si>
  <si>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</si>
  <si>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</si>
  <si>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</si>
  <si>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</si>
  <si>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</si>
  <si>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</si>
  <si>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</si>
  <si>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</si>
  <si>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</si>
  <si>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</si>
  <si>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</si>
  <si>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</si>
  <si>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</si>
  <si>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</si>
  <si>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</si>
  <si>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</si>
  <si>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</si>
  <si>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</si>
  <si>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</si>
  <si>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</si>
  <si>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</si>
  <si>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</si>
  <si>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</si>
  <si>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</si>
  <si>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</si>
  <si>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</si>
  <si>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</si>
  <si>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</si>
  <si>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</si>
  <si>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</si>
  <si>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</si>
  <si>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</si>
  <si>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</si>
  <si>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</si>
  <si>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</si>
  <si>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</si>
  <si>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</si>
  <si>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</si>
  <si>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</si>
  <si>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</si>
  <si>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</si>
  <si>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</si>
  <si>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</si>
  <si>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</si>
  <si>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</si>
  <si>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</si>
  <si>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</si>
  <si>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</si>
  <si>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</si>
  <si>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</si>
  <si>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</si>
  <si>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</si>
  <si>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</si>
  <si>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</si>
  <si>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</si>
  <si>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</si>
  <si>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</si>
  <si>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</si>
  <si>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</si>
  <si>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</si>
  <si>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</si>
  <si>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</si>
  <si>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</si>
  <si>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</si>
  <si>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</si>
  <si>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</si>
  <si>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</si>
  <si>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</si>
  <si>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</si>
  <si>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</si>
  <si>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</si>
  <si>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</si>
  <si>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</si>
  <si>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</si>
  <si>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</si>
  <si>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</si>
  <si>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</si>
  <si>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</si>
  <si>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</si>
  <si>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</si>
  <si>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</si>
  <si>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</si>
  <si>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</si>
  <si>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</si>
  <si>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</si>
  <si>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</si>
  <si>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</si>
  <si>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</si>
  <si>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</si>
  <si>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</si>
  <si>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</si>
  <si>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</si>
  <si>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</si>
  <si>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</si>
  <si>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</si>
  <si>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</si>
  <si>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</si>
  <si>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</si>
  <si>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</si>
  <si>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</si>
  <si>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</si>
  <si>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</si>
  <si>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</si>
  <si>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</si>
  <si>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</si>
  <si>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</si>
  <si>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</si>
  <si>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</si>
  <si>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</si>
  <si>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</si>
  <si>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</si>
  <si>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</si>
  <si>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</si>
  <si>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</si>
  <si>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</si>
  <si>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</si>
  <si>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</si>
  <si>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</si>
  <si>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</si>
  <si>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</si>
  <si>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</si>
  <si>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</si>
  <si>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</si>
  <si>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</si>
  <si>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</si>
  <si>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</si>
  <si>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</si>
  <si>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</si>
  <si>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</si>
  <si>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</si>
  <si>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</si>
  <si>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</si>
  <si>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</si>
  <si>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</si>
  <si>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</si>
  <si>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</si>
  <si>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</si>
  <si>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</si>
  <si>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</si>
  <si>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</si>
  <si>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</si>
  <si>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</si>
  <si>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</si>
  <si>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</si>
  <si>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</si>
  <si>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</si>
  <si>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</si>
  <si>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</si>
  <si>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</si>
  <si>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</si>
  <si>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</si>
  <si>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</si>
  <si>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</si>
  <si>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</si>
  <si>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</si>
  <si>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</si>
  <si>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</si>
  <si>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</si>
  <si>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</si>
  <si>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</si>
  <si>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</si>
  <si>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</si>
  <si>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</si>
  <si>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</si>
  <si>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</si>
  <si>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</si>
  <si>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</si>
  <si>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</si>
  <si>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</si>
  <si>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</si>
  <si>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</si>
  <si>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</si>
  <si>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</si>
  <si>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</si>
  <si>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</si>
  <si>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</si>
  <si>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</si>
  <si>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</si>
  <si>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</si>
  <si>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</si>
  <si>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</si>
  <si>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</si>
  <si>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</si>
  <si>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</si>
  <si>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</si>
  <si>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</si>
  <si>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</si>
  <si>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</si>
  <si>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</si>
  <si>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</si>
  <si>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</si>
  <si>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</si>
  <si>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</si>
  <si>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</si>
  <si>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</si>
  <si>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</si>
  <si>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</si>
  <si>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</si>
  <si>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</si>
  <si>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</si>
  <si>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</si>
  <si>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</si>
  <si>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</si>
  <si>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</si>
  <si>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</si>
  <si>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</si>
  <si>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</si>
  <si>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</si>
  <si>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</si>
  <si>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</si>
  <si>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</si>
  <si>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</si>
  <si>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</si>
  <si>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</si>
  <si>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</si>
  <si>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</si>
  <si>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</si>
  <si>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</si>
  <si>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</si>
  <si>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</si>
  <si>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</si>
  <si>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</si>
  <si>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</si>
  <si>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</si>
  <si>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</si>
  <si>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</si>
  <si>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</si>
  <si>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</si>
  <si>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</si>
  <si>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</si>
  <si>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</si>
  <si>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</si>
  <si>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</si>
  <si>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</si>
  <si>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</si>
  <si>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</si>
  <si>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</si>
  <si>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</si>
  <si>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</si>
  <si>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</si>
  <si>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</si>
  <si>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</si>
  <si>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</si>
  <si>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</si>
  <si>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</si>
  <si>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</si>
  <si>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</si>
  <si>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</si>
  <si>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</si>
  <si>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</si>
  <si>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</si>
  <si>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</si>
  <si>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</si>
  <si>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</si>
  <si>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</si>
  <si>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</si>
  <si>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</si>
  <si>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</si>
  <si>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</si>
  <si>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</si>
  <si>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</si>
  <si>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</si>
  <si>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</si>
  <si>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</si>
  <si>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</si>
  <si>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</si>
  <si>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</si>
  <si>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</si>
  <si>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</si>
  <si>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</si>
  <si>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</si>
  <si>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</si>
  <si>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</si>
  <si>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</si>
  <si>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</si>
  <si>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</si>
  <si>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</si>
  <si>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</si>
  <si>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</si>
  <si>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</si>
  <si>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</si>
  <si>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</si>
  <si>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</si>
  <si>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</si>
  <si>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</si>
  <si>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</si>
  <si>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</si>
  <si>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</si>
  <si>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</si>
  <si>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</si>
  <si>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</si>
  <si>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</si>
  <si>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</si>
  <si>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</si>
  <si>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</si>
  <si>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</si>
  <si>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</si>
  <si>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</si>
  <si>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</si>
  <si>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</si>
  <si>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</si>
  <si>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</si>
  <si>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</si>
  <si>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</si>
  <si>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</si>
  <si>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</si>
  <si>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</si>
  <si>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</si>
  <si>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</si>
  <si>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</si>
  <si>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</si>
  <si>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</si>
  <si>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</si>
  <si>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</si>
  <si>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</si>
  <si>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</si>
  <si>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</si>
  <si>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</si>
  <si>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</si>
  <si>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</si>
  <si>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</si>
  <si>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</si>
  <si>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</si>
  <si>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</si>
  <si>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</si>
  <si>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</si>
  <si>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</si>
  <si>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</si>
  <si>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</si>
  <si>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</si>
  <si>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</si>
  <si>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</si>
  <si>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</si>
  <si>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</si>
  <si>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</si>
  <si>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</si>
  <si>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</si>
  <si>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</si>
  <si>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</si>
  <si>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</si>
  <si>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</si>
  <si>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</si>
  <si>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</si>
  <si>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</si>
  <si>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</si>
  <si>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</si>
  <si>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</si>
  <si>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</si>
  <si>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</si>
  <si>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</si>
  <si>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</si>
  <si>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</si>
  <si>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</si>
  <si>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</si>
  <si>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</si>
  <si>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</si>
  <si>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</si>
  <si>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</si>
  <si>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</si>
  <si>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</si>
  <si>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</si>
  <si>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</si>
  <si>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</si>
  <si>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</si>
  <si>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</si>
  <si>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</si>
  <si>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</si>
  <si>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</si>
  <si>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</si>
  <si>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</si>
  <si>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</si>
  <si>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</si>
  <si>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</si>
  <si>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</si>
  <si>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</si>
  <si>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</si>
  <si>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</si>
  <si>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</si>
  <si>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</si>
  <si>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</si>
  <si>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</si>
  <si>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</si>
  <si>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</si>
  <si>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</si>
  <si>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</si>
  <si>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</si>
  <si>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</si>
  <si>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</si>
  <si>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</si>
  <si>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</si>
  <si>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</si>
  <si>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</si>
  <si>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</si>
  <si>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</si>
  <si>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</si>
  <si>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</si>
  <si>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</si>
  <si>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</si>
  <si>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</si>
  <si>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</si>
  <si>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</si>
  <si>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</si>
  <si>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</si>
  <si>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</si>
  <si>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</si>
  <si>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</si>
  <si>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</si>
  <si>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</si>
  <si>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</si>
  <si>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</si>
  <si>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</si>
  <si>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</si>
  <si>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</si>
  <si>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</si>
  <si>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</si>
  <si>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</si>
  <si>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</si>
  <si>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</si>
  <si>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</si>
  <si>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</si>
  <si>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</si>
  <si>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</si>
  <si>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</si>
  <si>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</si>
  <si>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</si>
  <si>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</si>
  <si>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</si>
  <si>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</si>
  <si>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</si>
  <si>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</si>
  <si>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</si>
  <si>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</si>
  <si>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</si>
  <si>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</si>
  <si>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</si>
  <si>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</si>
  <si>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</si>
  <si>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</si>
  <si>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</si>
  <si>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</si>
  <si>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</si>
  <si>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</si>
  <si>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</si>
  <si>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</si>
  <si>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</si>
  <si>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</si>
  <si>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</si>
  <si>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</si>
  <si>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</si>
  <si>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</si>
  <si>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</si>
  <si>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</si>
  <si>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</si>
  <si>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</si>
  <si>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</si>
  <si>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</si>
  <si>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</si>
  <si>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</si>
  <si>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</si>
  <si>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</si>
  <si>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</si>
  <si>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</si>
  <si>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</si>
  <si>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</si>
  <si>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</si>
  <si>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</si>
  <si>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</si>
  <si>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</si>
  <si>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</si>
  <si>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</si>
  <si>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</si>
  <si>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</si>
  <si>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</si>
  <si>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</si>
  <si>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</si>
  <si>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</si>
  <si>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</si>
  <si>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</si>
  <si>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</si>
  <si>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</si>
  <si>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</si>
  <si>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</si>
  <si>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</si>
  <si>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</si>
  <si>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</si>
  <si>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</si>
  <si>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</si>
  <si>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</si>
  <si>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</si>
  <si>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</si>
  <si>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</si>
  <si>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</si>
  <si>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</si>
  <si>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</si>
  <si>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</si>
  <si>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</si>
  <si>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</si>
  <si>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</si>
  <si>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</si>
  <si>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</si>
  <si>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</si>
  <si>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</si>
  <si>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</si>
  <si>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</si>
  <si>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</si>
  <si>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</si>
  <si>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</si>
  <si>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</si>
  <si>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</si>
  <si>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</si>
  <si>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</si>
  <si>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</si>
  <si>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</si>
  <si>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</si>
  <si>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</si>
  <si>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</si>
  <si>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</si>
  <si>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</si>
  <si>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</si>
  <si>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</si>
  <si>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</si>
  <si>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</si>
  <si>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</si>
  <si>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</si>
  <si>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</si>
  <si>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</si>
  <si>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</si>
  <si>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</si>
  <si>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</si>
  <si>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</si>
  <si>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</si>
  <si>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</si>
  <si>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</si>
  <si>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</si>
  <si>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</si>
  <si>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</si>
  <si>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</si>
  <si>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</si>
  <si>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</si>
  <si>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</si>
  <si>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</si>
  <si>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</si>
  <si>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</si>
  <si>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</si>
  <si>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</si>
  <si>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</si>
  <si>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</si>
  <si>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</si>
  <si>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</si>
  <si>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</si>
  <si>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</si>
  <si>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</si>
  <si>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</si>
  <si>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</si>
  <si>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</si>
  <si>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</si>
  <si>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</si>
  <si>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</si>
  <si>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</si>
  <si>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</si>
  <si>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</si>
  <si>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</si>
  <si>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</si>
  <si>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</si>
  <si>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</si>
  <si>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</si>
  <si>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</si>
  <si>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</si>
  <si>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</si>
  <si>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</si>
  <si>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</si>
  <si>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</si>
  <si>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</si>
  <si>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</si>
  <si>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</si>
  <si>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</si>
  <si>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</si>
  <si>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</si>
  <si>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</si>
  <si>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</si>
  <si>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</si>
  <si>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</si>
  <si>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</si>
  <si>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</si>
  <si>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</si>
  <si>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</si>
  <si>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</si>
  <si>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</si>
  <si>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</si>
  <si>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</si>
  <si>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</si>
  <si>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</si>
  <si>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</si>
  <si>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</si>
  <si>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</si>
  <si>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</si>
  <si>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</si>
  <si>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</si>
  <si>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</si>
  <si>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</si>
  <si>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</si>
  <si>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</si>
  <si>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</si>
  <si>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</si>
  <si>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</si>
  <si>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</si>
  <si>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</si>
  <si>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</si>
  <si>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</si>
  <si>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</si>
  <si>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</si>
  <si>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</si>
  <si>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</si>
  <si>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</si>
  <si>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</si>
  <si>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</si>
  <si>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</si>
  <si>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</si>
  <si>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</si>
  <si>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</si>
  <si>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</si>
  <si>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</si>
  <si>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</si>
  <si>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</si>
  <si>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</si>
  <si>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</si>
  <si>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</si>
  <si>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</si>
  <si>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</si>
  <si>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</si>
  <si>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</si>
  <si>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</si>
  <si>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</si>
  <si>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</si>
  <si>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</si>
  <si>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</si>
  <si>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</si>
  <si>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</si>
  <si>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</si>
  <si>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</si>
  <si>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</si>
  <si>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</si>
  <si>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</si>
  <si>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</si>
  <si>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</si>
  <si>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</si>
  <si>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</si>
  <si>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</si>
  <si>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</si>
  <si>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</si>
  <si>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</si>
  <si>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</si>
  <si>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</si>
  <si>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</si>
  <si>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</si>
  <si>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</si>
  <si>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</si>
  <si>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</si>
  <si>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</si>
  <si>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</si>
  <si>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</si>
  <si>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</si>
  <si>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</si>
  <si>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</si>
  <si>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</si>
  <si>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</si>
  <si>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</si>
  <si>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</si>
  <si>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</si>
  <si>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</si>
  <si>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</si>
  <si>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</si>
  <si>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</si>
  <si>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</si>
  <si>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</si>
  <si>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</si>
  <si>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</si>
  <si>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</si>
  <si>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</si>
  <si>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</si>
  <si>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</si>
  <si>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</si>
  <si>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</si>
  <si>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</si>
  <si>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</si>
  <si>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</si>
  <si>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</si>
  <si>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</si>
  <si>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</si>
  <si>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</si>
  <si>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</si>
  <si>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</si>
  <si>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</si>
  <si>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</si>
  <si>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</si>
  <si>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</si>
  <si>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</si>
  <si>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</si>
  <si>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</si>
  <si>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</si>
  <si>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</si>
  <si>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</si>
  <si>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</si>
  <si>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</si>
  <si>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</si>
  <si>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</si>
  <si>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</si>
  <si>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</si>
  <si>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</si>
  <si>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</si>
  <si>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</si>
  <si>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</si>
  <si>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</si>
  <si>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</si>
  <si>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</si>
  <si>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</si>
  <si>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</si>
  <si>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</si>
  <si>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</si>
  <si>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</si>
  <si>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</si>
  <si>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</si>
  <si>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</si>
  <si>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</si>
  <si>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</si>
  <si>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</si>
  <si>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</si>
  <si>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</si>
  <si>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</si>
  <si>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</si>
  <si>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</si>
  <si>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</si>
  <si>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</si>
  <si>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</si>
  <si>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</si>
  <si>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</si>
  <si>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</si>
  <si>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</si>
  <si>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</si>
  <si>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</si>
  <si>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</si>
  <si>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</si>
  <si>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</si>
  <si>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</si>
  <si>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</si>
  <si>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</si>
  <si>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</si>
  <si>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</si>
  <si>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</si>
  <si>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</si>
  <si>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</si>
  <si>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</si>
  <si>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</si>
  <si>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</si>
  <si>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</si>
  <si>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</si>
  <si>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</si>
  <si>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</si>
  <si>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</si>
  <si>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</si>
  <si>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</si>
  <si>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</si>
  <si>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</si>
  <si>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</si>
  <si>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</si>
  <si>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</si>
  <si>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</si>
  <si>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</si>
  <si>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</si>
  <si>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</si>
  <si>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</si>
  <si>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</si>
  <si>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</si>
  <si>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</si>
  <si>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</si>
  <si>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</si>
  <si>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</si>
  <si>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</si>
  <si>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</si>
  <si>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</si>
  <si>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</si>
  <si>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</si>
  <si>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</si>
  <si>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</si>
  <si>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</si>
  <si>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</si>
  <si>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</si>
  <si>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</si>
  <si>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</si>
  <si>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</si>
  <si>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</si>
  <si>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</si>
  <si>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</si>
  <si>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</si>
  <si>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</si>
  <si>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</si>
  <si>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</si>
  <si>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</si>
  <si>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</si>
  <si>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</si>
  <si>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</si>
  <si>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</si>
  <si>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</si>
  <si>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</si>
  <si>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</si>
  <si>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</si>
  <si>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</si>
  <si>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</si>
  <si>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</si>
  <si>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</si>
  <si>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</si>
  <si>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</si>
  <si>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</si>
  <si>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</si>
  <si>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</si>
  <si>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</si>
  <si>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</si>
  <si>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</si>
  <si>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</si>
  <si>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</si>
  <si>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</si>
  <si>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</si>
  <si>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</si>
  <si>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</si>
  <si>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</si>
  <si>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</si>
  <si>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</si>
  <si>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</si>
  <si>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</si>
  <si>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</si>
  <si>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</si>
  <si>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</si>
  <si>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</si>
  <si>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</si>
  <si>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</si>
  <si>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</si>
  <si>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</si>
  <si>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</si>
  <si>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</si>
  <si>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</si>
  <si>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</si>
  <si>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</si>
  <si>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</si>
  <si>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</si>
  <si>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</si>
  <si>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</si>
  <si>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</si>
  <si>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</si>
  <si>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</si>
  <si>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</si>
  <si>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</si>
  <si>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</si>
  <si>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</si>
  <si>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</si>
  <si>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</si>
  <si>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</si>
  <si>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</si>
  <si>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</si>
  <si>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</si>
  <si>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</si>
  <si>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</si>
  <si>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</si>
  <si>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</si>
  <si>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</si>
  <si>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</si>
  <si>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</si>
  <si>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</si>
  <si>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</si>
  <si>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</si>
  <si>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</si>
  <si>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</si>
  <si>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</si>
  <si>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</si>
  <si>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</si>
  <si>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</si>
  <si>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</si>
  <si>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</si>
  <si>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</si>
  <si>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</si>
  <si>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</si>
  <si>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</si>
  <si>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</si>
  <si>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</si>
  <si>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</si>
  <si>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</si>
  <si>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</si>
  <si>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</si>
  <si>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</si>
  <si>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</si>
  <si>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</si>
  <si>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</si>
  <si>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</si>
  <si>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</si>
  <si>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</si>
  <si>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</si>
  <si>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</si>
  <si>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</si>
  <si>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</si>
  <si>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</si>
  <si>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</si>
  <si>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</si>
  <si>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</si>
  <si>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</si>
  <si>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</si>
  <si>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</si>
  <si>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</si>
  <si>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</si>
  <si>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</si>
  <si>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</si>
  <si>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</si>
  <si>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</si>
  <si>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</si>
  <si>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</si>
  <si>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</si>
  <si>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</si>
  <si>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</si>
  <si>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</si>
  <si>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</si>
  <si>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</si>
  <si>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</si>
  <si>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</si>
  <si>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</si>
  <si>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</si>
  <si>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</si>
  <si>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</si>
  <si>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</si>
  <si>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</si>
  <si>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</si>
  <si>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</si>
  <si>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</si>
  <si>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</si>
  <si>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</si>
  <si>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</si>
  <si>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</si>
  <si>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</si>
  <si>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</si>
  <si>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</si>
  <si>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</si>
  <si>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</si>
  <si>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</si>
  <si>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</si>
  <si>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</si>
  <si>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</si>
  <si>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</si>
  <si>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</si>
  <si>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</si>
  <si>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</si>
  <si>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</si>
  <si>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</si>
  <si>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</si>
  <si>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</si>
  <si>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</si>
  <si>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</si>
  <si>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</si>
  <si>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</si>
  <si>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</si>
  <si>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</si>
  <si>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</si>
  <si>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</si>
  <si>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</si>
  <si>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</si>
  <si>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</si>
  <si>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</si>
  <si>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</si>
  <si>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</si>
  <si>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</si>
  <si>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</si>
  <si>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</si>
  <si>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</si>
  <si>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</si>
  <si>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</si>
  <si>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</si>
  <si>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</si>
  <si>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</si>
  <si>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</si>
  <si>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</si>
  <si>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</si>
  <si>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</si>
  <si>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</si>
  <si>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</si>
  <si>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</si>
  <si>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</si>
  <si>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</si>
  <si>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</si>
  <si>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</si>
  <si>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</si>
  <si>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</si>
  <si>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</si>
  <si>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</si>
  <si>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</si>
  <si>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</si>
  <si>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</si>
  <si>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</si>
  <si>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</si>
  <si>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</si>
  <si>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</si>
  <si>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</si>
  <si>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</si>
  <si>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</si>
  <si>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</si>
  <si>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</si>
  <si>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</si>
  <si>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</si>
  <si>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</si>
  <si>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</si>
  <si>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</si>
  <si>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</si>
  <si>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</si>
  <si>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</si>
  <si>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</si>
  <si>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</si>
  <si>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</si>
  <si>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</si>
  <si>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</si>
  <si>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</si>
  <si>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</si>
  <si>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</si>
  <si>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</si>
  <si>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</si>
  <si>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</si>
  <si>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</si>
  <si>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</si>
  <si>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</si>
  <si>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</si>
  <si>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</si>
  <si>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</si>
  <si>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</si>
  <si>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</si>
  <si>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</si>
  <si>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</si>
  <si>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</si>
  <si>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</si>
  <si>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</si>
  <si>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</si>
  <si>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</si>
  <si>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</si>
  <si>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</si>
  <si>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</si>
  <si>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</si>
  <si>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</si>
  <si>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</si>
  <si>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</si>
  <si>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</si>
  <si>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</si>
  <si>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</si>
  <si>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</si>
  <si>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</si>
  <si>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</si>
  <si>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</si>
  <si>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</si>
  <si>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</si>
  <si>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</si>
  <si>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</si>
  <si>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</si>
  <si>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</si>
  <si>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</si>
  <si>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</si>
  <si>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</si>
  <si>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</si>
  <si>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</si>
  <si>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</si>
  <si>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</si>
  <si>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</si>
  <si>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</si>
  <si>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</si>
  <si>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</si>
  <si>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</si>
  <si>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</si>
  <si>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</si>
  <si>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</si>
  <si>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</si>
  <si>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</si>
  <si>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</si>
  <si>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</si>
  <si>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</si>
  <si>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</si>
  <si>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</si>
  <si>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</si>
  <si>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</si>
  <si>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</si>
  <si>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</si>
  <si>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</si>
  <si>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</si>
  <si>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</si>
  <si>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</si>
  <si>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</si>
  <si>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</si>
  <si>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</si>
  <si>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</si>
  <si>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</si>
  <si>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</si>
  <si>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</si>
  <si>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</si>
  <si>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</si>
  <si>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</si>
  <si>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</si>
  <si>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</si>
  <si>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</si>
  <si>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</si>
  <si>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</si>
  <si>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</si>
  <si>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</si>
  <si>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</si>
  <si>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</si>
  <si>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</si>
  <si>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</si>
  <si>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</si>
  <si>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</si>
  <si>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</si>
  <si>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</si>
  <si>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</si>
  <si>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</si>
  <si>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</si>
  <si>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</si>
  <si>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</si>
  <si>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</si>
  <si>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</si>
  <si>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</si>
  <si>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</si>
  <si>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</si>
  <si>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</si>
  <si>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</si>
  <si>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</si>
  <si>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</si>
  <si>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</si>
  <si>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</si>
  <si>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</si>
  <si>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</si>
  <si>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</si>
  <si>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</si>
  <si>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</si>
  <si>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</si>
  <si>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</si>
  <si>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</si>
  <si>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</si>
  <si>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</si>
  <si>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</si>
  <si>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</si>
  <si>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</si>
  <si>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</si>
  <si>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</si>
  <si>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</si>
  <si>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</si>
  <si>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</si>
  <si>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</si>
  <si>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</si>
  <si>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</si>
  <si>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</si>
  <si>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</si>
  <si>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</si>
  <si>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</si>
  <si>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</si>
  <si>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</si>
  <si>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</si>
  <si>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</si>
  <si>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</si>
  <si>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</si>
  <si>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</si>
  <si>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</si>
  <si>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</si>
  <si>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</si>
  <si>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</si>
  <si>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</si>
  <si>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</si>
  <si>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</si>
  <si>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</si>
  <si>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</si>
  <si>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</si>
  <si>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</si>
  <si>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</si>
  <si>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</si>
  <si>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</si>
  <si>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</si>
  <si>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</si>
  <si>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</si>
  <si>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</si>
  <si>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</si>
  <si>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</si>
  <si>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</si>
  <si>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</si>
  <si>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</si>
  <si>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</si>
  <si>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</si>
  <si>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</si>
  <si>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</si>
  <si>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</si>
  <si>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</si>
  <si>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</si>
  <si>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</si>
  <si>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</si>
  <si>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</si>
  <si>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</si>
  <si>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</si>
  <si>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</si>
  <si>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</si>
  <si>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</si>
  <si>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</si>
  <si>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</si>
  <si>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</si>
  <si>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</si>
  <si>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</si>
  <si>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</si>
  <si>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</si>
  <si>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</si>
  <si>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</si>
  <si>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</si>
  <si>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</si>
  <si>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</si>
  <si>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</si>
  <si>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</si>
  <si>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</si>
  <si>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</si>
  <si>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</si>
  <si>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</si>
  <si>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</si>
  <si>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</si>
  <si>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</si>
  <si>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</si>
  <si>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</si>
  <si>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</si>
  <si>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</si>
  <si>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</si>
  <si>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</si>
  <si>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</si>
  <si>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</si>
  <si>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</si>
  <si>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</si>
  <si>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</si>
  <si>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</si>
  <si>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</si>
  <si>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</si>
  <si>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</si>
  <si>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</si>
  <si>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</si>
  <si>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</si>
  <si>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</si>
  <si>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</si>
  <si>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</si>
  <si>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</si>
  <si>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</si>
  <si>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</si>
  <si>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</si>
  <si>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</si>
  <si>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</si>
  <si>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</si>
  <si>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</si>
  <si>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</si>
  <si>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</si>
  <si>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</si>
  <si>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</si>
  <si>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</si>
  <si>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</si>
  <si>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</si>
  <si>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</si>
  <si>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</si>
  <si>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</si>
  <si>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</si>
  <si>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</si>
  <si>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</si>
  <si>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</si>
  <si>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</si>
  <si>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</si>
  <si>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</si>
  <si>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</si>
  <si>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</si>
  <si>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</si>
  <si>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</si>
  <si>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</si>
  <si>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</si>
  <si>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</si>
  <si>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</si>
  <si>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</si>
  <si>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</si>
  <si>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</si>
  <si>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</si>
  <si>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</si>
  <si>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</si>
  <si>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</si>
  <si>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</si>
  <si>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</si>
  <si>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</si>
  <si>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</si>
  <si>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</si>
  <si>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</si>
  <si>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</si>
  <si>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</si>
  <si>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</si>
  <si>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</si>
  <si>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</si>
  <si>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</si>
  <si>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</si>
  <si>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</si>
  <si>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</si>
  <si>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</si>
  <si>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</si>
  <si>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</si>
  <si>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</si>
  <si>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</si>
  <si>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</si>
  <si>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</si>
  <si>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</si>
  <si>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</si>
  <si>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</si>
  <si>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</si>
  <si>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</si>
  <si>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</si>
  <si>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</si>
  <si>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</si>
  <si>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</si>
  <si>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</si>
  <si>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</si>
  <si>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</si>
  <si>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</si>
  <si>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</si>
  <si>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</si>
  <si>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</si>
  <si>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</si>
  <si>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</si>
  <si>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</si>
  <si>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</si>
  <si>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</si>
  <si>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</si>
  <si>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</si>
  <si>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</si>
  <si>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</si>
  <si>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</si>
  <si>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</si>
  <si>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</si>
  <si>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</si>
  <si>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</si>
  <si>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</si>
  <si>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</si>
  <si>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</si>
  <si>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</si>
  <si>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</si>
  <si>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</si>
  <si>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</si>
  <si>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</si>
  <si>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</si>
  <si>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</si>
  <si>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</si>
  <si>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</si>
  <si>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</si>
  <si>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</si>
  <si>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</si>
  <si>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</si>
  <si>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</si>
  <si>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</si>
  <si>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</si>
  <si>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</si>
  <si>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</si>
  <si>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</si>
  <si>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</si>
  <si>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</si>
  <si>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</si>
  <si>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</si>
  <si>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</si>
  <si>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</si>
  <si>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</si>
  <si>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</si>
  <si>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</si>
  <si>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</si>
  <si>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</si>
  <si>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</si>
  <si>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</si>
  <si>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</si>
  <si>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</si>
  <si>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</si>
  <si>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</si>
  <si>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</si>
  <si>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</si>
  <si>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</si>
  <si>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</si>
  <si>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</si>
  <si>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</si>
  <si>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</si>
  <si>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</si>
  <si>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</si>
  <si>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</si>
  <si>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</si>
  <si>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</si>
  <si>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</si>
  <si>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</si>
  <si>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</si>
  <si>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</si>
  <si>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</si>
  <si>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</si>
  <si>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</si>
  <si>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</si>
  <si>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</si>
  <si>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</si>
  <si>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</si>
  <si>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</si>
  <si>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</si>
  <si>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</si>
  <si>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</si>
  <si>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</si>
  <si>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</si>
  <si>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</si>
  <si>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</si>
  <si>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</si>
  <si>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</si>
  <si>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</si>
  <si>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</si>
  <si>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</si>
  <si>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</si>
  <si>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</si>
  <si>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</si>
  <si>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</si>
  <si>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</si>
  <si>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</si>
  <si>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</si>
  <si>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</si>
  <si>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</si>
  <si>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</si>
  <si>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</si>
  <si>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</si>
  <si>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</si>
  <si>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</si>
  <si>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</si>
  <si>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</si>
  <si>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</si>
  <si>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</si>
  <si>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</si>
  <si>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</si>
  <si>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</si>
  <si>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</si>
  <si>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</si>
  <si>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</si>
  <si>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</si>
  <si>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</si>
  <si>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</si>
  <si>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</si>
  <si>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</si>
  <si>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</si>
  <si>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</si>
  <si>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</si>
  <si>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</si>
  <si>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</si>
  <si>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</si>
  <si>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</si>
  <si>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</si>
  <si>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</si>
  <si>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</si>
  <si>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</si>
  <si>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</si>
  <si>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</si>
  <si>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</si>
  <si>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</si>
  <si>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</si>
  <si>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</si>
  <si>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</si>
  <si>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</si>
  <si>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</si>
  <si>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</si>
  <si>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</si>
  <si>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</si>
  <si>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</si>
  <si>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</si>
  <si>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</si>
  <si>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</si>
  <si>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</si>
  <si>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</si>
  <si>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</si>
  <si>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</si>
  <si>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</si>
  <si>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</si>
  <si>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</si>
  <si>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</si>
  <si>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</si>
  <si>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</si>
  <si>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</si>
  <si>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</si>
  <si>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</si>
  <si>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</si>
  <si>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</si>
  <si>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</si>
  <si>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</si>
  <si>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</si>
  <si>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</si>
  <si>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</si>
  <si>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</si>
  <si>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</si>
  <si>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</si>
  <si>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</si>
  <si>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</si>
  <si>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</si>
  <si>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</si>
  <si>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</si>
  <si>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</si>
  <si>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</si>
  <si>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</si>
  <si>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</si>
  <si>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</si>
  <si>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</si>
  <si>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</si>
  <si>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</si>
  <si>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</si>
  <si>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</si>
  <si>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</si>
  <si>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</si>
  <si>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</si>
  <si>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</si>
  <si>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</si>
  <si>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</si>
  <si>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</si>
  <si>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</si>
  <si>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</si>
  <si>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</si>
  <si>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</si>
  <si>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</si>
  <si>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</si>
  <si>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</si>
  <si>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</si>
  <si>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</si>
  <si>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</si>
  <si>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</si>
  <si>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</si>
  <si>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</si>
  <si>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</si>
  <si>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</si>
  <si>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</si>
  <si>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</si>
  <si>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</si>
  <si>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</si>
  <si>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</si>
  <si>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</si>
  <si>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</si>
  <si>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</si>
  <si>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</si>
  <si>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</si>
  <si>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</si>
  <si>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</si>
  <si>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</si>
  <si>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</si>
  <si>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</si>
  <si>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</si>
  <si>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</si>
  <si>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</si>
  <si>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</si>
  <si>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</si>
  <si>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</si>
  <si>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</si>
  <si>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</si>
  <si>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</si>
  <si>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</si>
  <si>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</si>
  <si>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</si>
  <si>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</si>
  <si>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</si>
  <si>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</si>
  <si>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</si>
  <si>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</si>
  <si>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</si>
  <si>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</si>
  <si>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</si>
  <si>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</si>
  <si>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</si>
  <si>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</si>
  <si>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</si>
  <si>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</si>
  <si>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</si>
  <si>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</si>
  <si>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</si>
  <si>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</si>
  <si>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</si>
  <si>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</si>
  <si>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</si>
  <si>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</si>
  <si>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</si>
  <si>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</si>
  <si>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</si>
  <si>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</si>
  <si>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</si>
  <si>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</si>
  <si>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</si>
  <si>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</si>
  <si>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</si>
  <si>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</si>
  <si>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</si>
  <si>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</si>
  <si>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</si>
  <si>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</si>
  <si>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</si>
  <si>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</si>
  <si>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</si>
  <si>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</si>
  <si>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</si>
  <si>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</si>
  <si>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</si>
  <si>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</si>
  <si>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</si>
  <si>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</si>
  <si>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</si>
  <si>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</si>
  <si>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</si>
  <si>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</si>
  <si>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</si>
  <si>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</si>
  <si>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</si>
  <si>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</si>
  <si>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</si>
  <si>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</si>
  <si>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</si>
  <si>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</si>
  <si>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</si>
  <si>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</si>
  <si>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</si>
  <si>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</si>
  <si>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</si>
  <si>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</si>
  <si>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</si>
  <si>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</si>
  <si>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</si>
  <si>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</si>
  <si>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</si>
  <si>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</si>
  <si>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</si>
  <si>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</si>
  <si>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</si>
  <si>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</si>
  <si>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</si>
  <si>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</si>
  <si>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</si>
  <si>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</si>
  <si>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</si>
  <si>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</si>
  <si>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</si>
  <si>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</si>
  <si>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</si>
  <si>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</si>
  <si>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</si>
  <si>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</si>
  <si>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</si>
  <si>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</si>
  <si>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</si>
  <si>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</si>
  <si>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</si>
  <si>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</si>
  <si>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</si>
  <si>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</si>
  <si>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</si>
  <si>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</si>
  <si>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</si>
  <si>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</si>
  <si>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</si>
  <si>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</si>
  <si>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</si>
  <si>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</si>
  <si>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</si>
  <si>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</si>
  <si>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</si>
  <si>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</si>
  <si>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</si>
  <si>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</si>
  <si>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</si>
  <si>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</si>
  <si>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</si>
  <si>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</si>
  <si>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</si>
  <si>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</si>
  <si>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</si>
  <si>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</si>
  <si>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</si>
  <si>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</si>
  <si>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</si>
  <si>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</si>
  <si>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</si>
  <si>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</si>
  <si>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</si>
  <si>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</si>
  <si>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</si>
  <si>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</si>
  <si>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</si>
  <si>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</si>
  <si>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</si>
  <si>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</si>
  <si>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</si>
  <si>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</si>
  <si>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</si>
  <si>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</si>
  <si>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</si>
  <si>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</si>
  <si>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</si>
  <si>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</si>
  <si>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</si>
  <si>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</si>
  <si>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</si>
  <si>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</si>
  <si>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</si>
  <si>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</si>
  <si>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</si>
  <si>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</si>
  <si>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</si>
  <si>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</si>
  <si>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</si>
  <si>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</si>
  <si>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</si>
  <si>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</si>
  <si>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</si>
  <si>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</si>
  <si>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</si>
  <si>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</si>
  <si>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</si>
  <si>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</si>
  <si>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</si>
  <si>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</si>
  <si>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</si>
  <si>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</si>
  <si>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</si>
  <si>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</si>
  <si>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</si>
  <si>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</si>
  <si>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</si>
  <si>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</si>
  <si>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</si>
  <si>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</si>
  <si>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</si>
  <si>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</si>
  <si>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</si>
  <si>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</si>
  <si>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</si>
  <si>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</si>
  <si>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</si>
  <si>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</si>
  <si>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</si>
  <si>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</si>
  <si>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</si>
  <si>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</si>
  <si>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</si>
  <si>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</si>
  <si>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</si>
  <si>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</si>
  <si>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</si>
  <si>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</si>
  <si>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</si>
  <si>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</si>
  <si>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</si>
  <si>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</si>
  <si>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</si>
  <si>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</si>
  <si>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</si>
  <si>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</si>
  <si>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</si>
  <si>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</si>
  <si>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</si>
  <si>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</si>
  <si>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</si>
  <si>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</si>
  <si>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</si>
  <si>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</si>
  <si>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</si>
  <si>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</si>
  <si>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</si>
  <si>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</si>
  <si>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</si>
  <si>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</si>
  <si>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</si>
  <si>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</si>
  <si>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</si>
  <si>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</si>
  <si>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</si>
  <si>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</si>
  <si>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</si>
  <si>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</si>
  <si>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</si>
  <si>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</si>
  <si>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</si>
  <si>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</si>
  <si>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</si>
  <si>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</si>
  <si>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</si>
  <si>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</si>
  <si>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</si>
  <si>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</si>
  <si>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</si>
  <si>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</si>
  <si>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</si>
  <si>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</si>
  <si>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</si>
  <si>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</si>
  <si>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</si>
  <si>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</si>
  <si>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</si>
  <si>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</si>
  <si>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</si>
  <si>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</si>
  <si>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</si>
  <si>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</si>
  <si>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</si>
  <si>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</si>
  <si>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</si>
  <si>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</si>
  <si>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</si>
  <si>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</si>
  <si>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</si>
  <si>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</si>
  <si>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</si>
  <si>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</si>
  <si>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</si>
  <si>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</si>
  <si>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</si>
  <si>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</si>
  <si>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</si>
  <si>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</si>
  <si>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</si>
  <si>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</si>
  <si>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</si>
  <si>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</si>
  <si>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</si>
  <si>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</si>
  <si>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</si>
  <si>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</si>
  <si>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</si>
  <si>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</si>
  <si>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</si>
  <si>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</si>
  <si>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</si>
  <si>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</si>
  <si>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</si>
  <si>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</si>
  <si>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</si>
  <si>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</si>
  <si>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</si>
  <si>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</si>
  <si>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</si>
  <si>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</si>
  <si>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</si>
  <si>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</si>
  <si>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</si>
  <si>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</si>
  <si>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</si>
  <si>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</si>
  <si>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</si>
  <si>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</si>
  <si>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</si>
  <si>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</si>
  <si>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</si>
  <si>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</si>
  <si>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</si>
  <si>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</si>
  <si>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</si>
  <si>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</si>
  <si>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</si>
  <si>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</si>
  <si>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</si>
  <si>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</si>
  <si>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</si>
  <si>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</si>
  <si>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</si>
  <si>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</si>
  <si>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</si>
  <si>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</si>
  <si>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</si>
  <si>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</si>
  <si>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</si>
  <si>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</si>
  <si>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</si>
  <si>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</si>
  <si>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</si>
  <si>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</si>
  <si>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</si>
  <si>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</si>
  <si>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</si>
  <si>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</si>
  <si>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</si>
  <si>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</si>
  <si>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</si>
  <si>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</si>
  <si>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</si>
  <si>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</si>
  <si>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</si>
  <si>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</si>
  <si>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</si>
  <si>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</si>
  <si>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</si>
  <si>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</si>
  <si>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</si>
  <si>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</si>
  <si>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</si>
  <si>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</si>
  <si>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</si>
  <si>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</si>
  <si>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</si>
  <si>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</si>
  <si>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</si>
  <si>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</si>
  <si>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</si>
  <si>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</si>
  <si>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</si>
  <si>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</si>
  <si>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</si>
  <si>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</si>
  <si>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</si>
  <si>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</si>
  <si>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</si>
  <si>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</si>
  <si>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</si>
  <si>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</si>
  <si>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</si>
  <si>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</si>
  <si>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</si>
  <si>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</si>
  <si>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</si>
  <si>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</si>
  <si>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</si>
  <si>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</si>
  <si>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</si>
  <si>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</si>
  <si>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</si>
  <si>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</si>
  <si>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</si>
  <si>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</si>
  <si>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</si>
  <si>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</si>
  <si>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</si>
  <si>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</si>
  <si>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</si>
  <si>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</si>
  <si>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</si>
  <si>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</si>
  <si>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</si>
  <si>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</si>
  <si>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</si>
  <si>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</si>
  <si>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</si>
  <si>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</si>
  <si>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</si>
  <si>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</si>
  <si>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</si>
  <si>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</si>
  <si>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</si>
  <si>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</si>
  <si>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</si>
  <si>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</si>
  <si>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</si>
  <si>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</si>
  <si>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</si>
  <si>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</si>
  <si>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</si>
  <si>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</si>
  <si>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</si>
  <si>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</si>
  <si>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</si>
  <si>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</si>
  <si>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</si>
  <si>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</si>
  <si>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</si>
  <si>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</si>
  <si>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</si>
  <si>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</si>
  <si>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</si>
  <si>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</si>
  <si>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</si>
  <si>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</si>
  <si>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</si>
  <si>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</si>
  <si>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</si>
  <si>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</si>
  <si>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</si>
  <si>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</si>
  <si>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</si>
  <si>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</si>
  <si>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</si>
  <si>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</si>
  <si>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</si>
  <si>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</si>
  <si>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</si>
  <si>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</si>
  <si>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</si>
  <si>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</si>
  <si>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</si>
  <si>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</si>
  <si>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</si>
  <si>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</si>
  <si>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</si>
  <si>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</si>
  <si>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</si>
  <si>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</si>
  <si>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</si>
  <si>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</si>
  <si>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</si>
  <si>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</si>
  <si>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</si>
  <si>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</si>
  <si>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</si>
  <si>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</si>
  <si>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</si>
  <si>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</si>
  <si>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</si>
  <si>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</si>
  <si>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</si>
  <si>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</si>
  <si>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</si>
  <si>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</si>
  <si>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</si>
  <si>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</si>
  <si>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</si>
  <si>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</si>
  <si>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</si>
  <si>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</si>
  <si>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</si>
  <si>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</si>
  <si>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</si>
  <si>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</si>
  <si>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</si>
  <si>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</si>
  <si>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</si>
  <si>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</si>
  <si>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</si>
  <si>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</si>
  <si>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</si>
  <si>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</si>
  <si>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</si>
  <si>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</si>
  <si>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</si>
  <si>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</si>
  <si>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</si>
  <si>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</si>
  <si>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</si>
  <si>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</si>
  <si>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</si>
  <si>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</si>
  <si>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</si>
  <si>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</si>
  <si>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</si>
  <si>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</si>
  <si>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</si>
  <si>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</si>
  <si>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</si>
  <si>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</si>
  <si>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</si>
  <si>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</si>
  <si>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</si>
  <si>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</si>
  <si>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</si>
  <si>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</si>
  <si>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</si>
  <si>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</si>
  <si>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</si>
  <si>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</si>
  <si>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</si>
  <si>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</si>
  <si>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</si>
  <si>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</si>
  <si>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</si>
  <si>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</si>
  <si>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</si>
  <si>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</si>
  <si>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</si>
  <si>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</si>
  <si>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</si>
  <si>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</si>
  <si>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</si>
  <si>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</si>
  <si>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</si>
  <si>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</si>
  <si>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</si>
  <si>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</si>
  <si>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</si>
  <si>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</si>
  <si>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</si>
  <si>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</si>
  <si>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</si>
  <si>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</si>
  <si>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</si>
  <si>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</si>
  <si>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</si>
  <si>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</si>
  <si>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</si>
  <si>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</si>
  <si>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</si>
  <si>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</si>
  <si>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</si>
  <si>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</si>
  <si>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</si>
  <si>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</si>
  <si>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</si>
  <si>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</si>
  <si>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</si>
  <si>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</si>
  <si>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</si>
  <si>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</si>
  <si>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</si>
  <si>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</si>
  <si>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</si>
  <si>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</si>
  <si>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</si>
  <si>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</si>
  <si>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</si>
  <si>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</si>
  <si>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</si>
  <si>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</si>
  <si>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</si>
  <si>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</si>
  <si>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</si>
  <si>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</si>
  <si>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</si>
  <si>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</si>
  <si>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</si>
  <si>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</si>
  <si>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</si>
  <si>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</si>
  <si>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</si>
  <si>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</si>
  <si>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</si>
  <si>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</si>
  <si>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</si>
  <si>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</si>
  <si>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</si>
  <si>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</si>
  <si>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</si>
  <si>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</si>
  <si>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</si>
  <si>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</si>
  <si>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</si>
  <si>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</si>
  <si>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</si>
  <si>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</si>
  <si>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</si>
  <si>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</si>
  <si>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</si>
  <si>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</si>
  <si>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</si>
  <si>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</si>
  <si>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</si>
  <si>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</si>
  <si>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</si>
  <si>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</si>
  <si>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</si>
  <si>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</si>
  <si>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</si>
  <si>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</si>
  <si>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</si>
  <si>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</si>
  <si>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</si>
  <si>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</si>
  <si>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</si>
  <si>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</si>
  <si>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</si>
  <si>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</si>
  <si>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</si>
  <si>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</si>
  <si>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</si>
  <si>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</si>
  <si>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</si>
  <si>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</si>
  <si>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</si>
  <si>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</si>
  <si>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</si>
  <si>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</si>
  <si>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</si>
  <si>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</si>
  <si>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</si>
  <si>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</si>
  <si>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</si>
  <si>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</si>
  <si>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</si>
  <si>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</si>
  <si>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</si>
  <si>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</si>
  <si>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</si>
  <si>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</si>
  <si>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</si>
  <si>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</si>
  <si>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</si>
  <si>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</si>
  <si>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</si>
  <si>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</si>
  <si>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</si>
  <si>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</si>
  <si>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</si>
  <si>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</si>
  <si>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</si>
  <si>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</si>
  <si>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</si>
  <si>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</si>
  <si>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</si>
  <si>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</si>
  <si>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</si>
  <si>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</si>
  <si>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</si>
  <si>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</si>
  <si>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</si>
  <si>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</si>
  <si>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</si>
  <si>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</si>
  <si>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</si>
  <si>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</si>
  <si>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</si>
  <si>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</si>
  <si>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</si>
  <si>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</si>
  <si>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</si>
  <si>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</si>
  <si>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</si>
  <si>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</si>
  <si>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</si>
  <si>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</si>
  <si>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</si>
  <si>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</si>
  <si>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</si>
  <si>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</si>
  <si>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</si>
  <si>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</si>
  <si>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</si>
  <si>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</si>
  <si>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</si>
  <si>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</si>
  <si>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</si>
  <si>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</si>
  <si>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</si>
  <si>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</si>
  <si>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</si>
  <si>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</si>
  <si>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</si>
  <si>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</si>
  <si>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</si>
  <si>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</si>
  <si>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</si>
  <si>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</si>
  <si>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</si>
  <si>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</si>
  <si>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</si>
  <si>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</si>
  <si>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</si>
  <si>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</si>
  <si>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</si>
  <si>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</si>
  <si>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</si>
  <si>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</si>
  <si>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</si>
  <si>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</si>
  <si>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</si>
  <si>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</si>
  <si>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</si>
  <si>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</si>
  <si>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</si>
  <si>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</si>
  <si>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</si>
  <si>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</si>
  <si>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</si>
  <si>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</si>
  <si>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</si>
  <si>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</si>
  <si>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</si>
  <si>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</si>
  <si>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</si>
  <si>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</si>
  <si>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</si>
  <si>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</si>
  <si>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</si>
  <si>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</si>
  <si>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</si>
  <si>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</si>
  <si>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</si>
  <si>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</si>
  <si>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</si>
  <si>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</si>
  <si>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</si>
  <si>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</si>
  <si>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</si>
  <si>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</si>
  <si>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</si>
  <si>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</si>
  <si>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</si>
  <si>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</si>
  <si>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</si>
  <si>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</si>
  <si>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</si>
  <si>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</si>
  <si>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</si>
  <si>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</si>
  <si>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</si>
  <si>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</si>
  <si>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</si>
  <si>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</si>
  <si>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</si>
  <si>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</si>
  <si>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</si>
  <si>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</si>
  <si>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</si>
  <si>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</si>
  <si>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</si>
  <si>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</si>
  <si>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</si>
  <si>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</si>
  <si>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</si>
  <si>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</si>
  <si>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</si>
  <si>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</si>
  <si>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</si>
  <si>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</si>
  <si>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</si>
  <si>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</si>
  <si>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</si>
  <si>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</si>
  <si>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</si>
  <si>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</si>
  <si>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</si>
  <si>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</si>
  <si>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</si>
  <si>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</si>
  <si>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</si>
  <si>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</si>
  <si>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</si>
  <si>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</si>
  <si>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</si>
  <si>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</si>
  <si>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</si>
  <si>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</si>
  <si>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</si>
  <si>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</si>
  <si>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</si>
  <si>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</si>
  <si>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</si>
  <si>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</si>
  <si>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</si>
  <si>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</si>
  <si>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</si>
  <si>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</si>
  <si>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</si>
  <si>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</si>
  <si>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</si>
  <si>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</si>
  <si>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</si>
  <si>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</si>
  <si>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</si>
  <si>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</si>
  <si>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</si>
  <si>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</si>
  <si>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</si>
  <si>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</si>
  <si>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</si>
  <si>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</si>
  <si>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</si>
  <si>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</si>
  <si>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</si>
  <si>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</si>
  <si>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</si>
  <si>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</si>
  <si>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</si>
  <si>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</si>
  <si>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</si>
  <si>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</si>
  <si>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</si>
  <si>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</si>
  <si>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</si>
  <si>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</si>
  <si>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</si>
  <si>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</si>
  <si>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</si>
  <si>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</si>
  <si>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</si>
  <si>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</si>
  <si>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</si>
  <si>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</si>
  <si>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</si>
  <si>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</si>
  <si>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</si>
  <si>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</si>
  <si>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</si>
  <si>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</si>
  <si>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</si>
  <si>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</si>
  <si>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</si>
  <si>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</si>
  <si>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</si>
  <si>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</si>
  <si>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</si>
  <si>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</si>
  <si>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</si>
  <si>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</si>
  <si>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</si>
  <si>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</si>
  <si>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</si>
  <si>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</si>
  <si>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</si>
  <si>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</si>
  <si>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</si>
  <si>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</si>
  <si>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</si>
  <si>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</si>
  <si>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</si>
  <si>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</si>
  <si>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</si>
  <si>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</si>
  <si>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</si>
  <si>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</si>
  <si>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</si>
  <si>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</si>
  <si>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</si>
  <si>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</si>
  <si>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</si>
  <si>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</si>
  <si>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</si>
  <si>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</si>
  <si>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</si>
  <si>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</si>
  <si>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</si>
  <si>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</si>
  <si>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</si>
  <si>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</si>
  <si>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</si>
  <si>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</si>
  <si>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</si>
  <si>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</si>
  <si>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</si>
  <si>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</si>
  <si>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</si>
  <si>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</si>
  <si>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</si>
  <si>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</si>
  <si>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</si>
  <si>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</si>
  <si>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</si>
  <si>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</si>
  <si>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</si>
  <si>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</si>
  <si>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</si>
  <si>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</si>
  <si>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</si>
  <si>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</si>
  <si>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</si>
  <si>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</si>
  <si>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</si>
  <si>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</si>
  <si>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</si>
  <si>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</si>
  <si>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</si>
  <si>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</si>
  <si>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</si>
  <si>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</si>
  <si>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</si>
  <si>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</si>
  <si>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</si>
  <si>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</si>
  <si>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</si>
  <si>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</si>
  <si>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</si>
  <si>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</si>
  <si>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</si>
  <si>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</si>
  <si>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</si>
  <si>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</si>
  <si>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</si>
  <si>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</si>
  <si>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</si>
  <si>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</si>
  <si>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</si>
  <si>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</si>
  <si>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</si>
  <si>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</si>
  <si>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</si>
  <si>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</si>
  <si>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</si>
  <si>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</si>
  <si>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</si>
  <si>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</si>
  <si>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</si>
  <si>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</si>
  <si>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</si>
  <si>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</si>
  <si>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</si>
  <si>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</si>
  <si>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</si>
  <si>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</si>
  <si>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</si>
  <si>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</si>
  <si>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</si>
  <si>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</si>
  <si>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</si>
  <si>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</si>
  <si>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</si>
  <si>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</si>
  <si>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</si>
  <si>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</si>
  <si>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</si>
  <si>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</si>
  <si>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</si>
  <si>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</si>
  <si>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</si>
  <si>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</si>
  <si>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</si>
  <si>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</si>
  <si>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</si>
  <si>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</si>
  <si>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</si>
  <si>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</si>
  <si>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</si>
  <si>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</si>
  <si>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</si>
  <si>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</si>
  <si>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</si>
  <si>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</si>
  <si>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</si>
  <si>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</si>
  <si>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</si>
  <si>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</si>
  <si>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</si>
  <si>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</si>
  <si>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</si>
  <si>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</si>
  <si>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</si>
  <si>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</si>
  <si>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</si>
  <si>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</si>
  <si>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</si>
  <si>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</si>
  <si>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</si>
  <si>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</si>
  <si>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</si>
  <si>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</si>
  <si>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</si>
  <si>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</si>
  <si>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</si>
  <si>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</si>
  <si>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</si>
  <si>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</si>
  <si>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</si>
  <si>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</si>
  <si>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</si>
  <si>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</si>
  <si>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</si>
  <si>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</si>
  <si>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</si>
  <si>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</si>
  <si>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</si>
  <si>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</si>
  <si>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</si>
  <si>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</si>
  <si>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</si>
  <si>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</si>
  <si>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</si>
  <si>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</si>
  <si>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</si>
  <si>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</si>
  <si>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</si>
  <si>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</si>
  <si>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</si>
  <si>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</si>
  <si>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</si>
  <si>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</si>
  <si>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</si>
  <si>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</si>
  <si>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</si>
  <si>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</si>
  <si>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</si>
  <si>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</si>
  <si>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</si>
  <si>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</si>
  <si>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</si>
  <si>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</si>
  <si>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</si>
  <si>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</si>
  <si>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</si>
  <si>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</si>
  <si>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</si>
  <si>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</si>
  <si>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</si>
  <si>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</si>
  <si>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</si>
  <si>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</si>
  <si>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</si>
  <si>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</si>
  <si>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</si>
  <si>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</si>
  <si>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</si>
  <si>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</si>
  <si>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</si>
  <si>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</si>
  <si>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</si>
  <si>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</si>
  <si>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</si>
  <si>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</si>
  <si>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</si>
  <si>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</si>
  <si>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</si>
  <si>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</si>
  <si>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</si>
  <si>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</si>
  <si>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</si>
  <si>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</si>
  <si>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</si>
  <si>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</si>
  <si>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</si>
  <si>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</si>
  <si>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</si>
  <si>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</si>
  <si>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</si>
  <si>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</si>
  <si>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</si>
  <si>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</si>
  <si>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</si>
  <si>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</si>
  <si>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</si>
  <si>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</si>
  <si>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</si>
  <si>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</si>
  <si>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</si>
  <si>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</si>
  <si>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</si>
  <si>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</si>
  <si>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</si>
  <si>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</si>
  <si>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</si>
  <si>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</si>
  <si>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</si>
  <si>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</si>
  <si>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</si>
  <si>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</si>
  <si>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</si>
  <si>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</si>
  <si>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</si>
  <si>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</si>
  <si>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</si>
  <si>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</si>
  <si>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</si>
  <si>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</si>
  <si>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</si>
  <si>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</si>
  <si>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</si>
  <si>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</si>
  <si>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</si>
  <si>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</si>
  <si>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</si>
  <si>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</si>
  <si>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</si>
  <si>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</si>
  <si>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</si>
  <si>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</si>
  <si>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</si>
  <si>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</si>
  <si>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</si>
  <si>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</si>
  <si>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</si>
  <si>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</si>
  <si>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</si>
  <si>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</si>
  <si>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</si>
  <si>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</si>
  <si>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</si>
  <si>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</si>
  <si>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</si>
  <si>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</si>
  <si>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</si>
  <si>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</si>
  <si>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</si>
  <si>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</si>
  <si>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</si>
  <si>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</si>
  <si>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</si>
  <si>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</si>
  <si>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</si>
  <si>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</si>
  <si>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</si>
  <si>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</si>
  <si>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</si>
  <si>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</si>
  <si>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</si>
  <si>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</si>
  <si>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</si>
  <si>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</si>
  <si>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</si>
  <si>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</si>
  <si>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</si>
  <si>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</si>
  <si>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</si>
  <si>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</si>
  <si>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</si>
  <si>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</si>
  <si>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</si>
  <si>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</si>
  <si>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</si>
  <si>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</si>
  <si>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</si>
  <si>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</si>
  <si>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</si>
  <si>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</si>
  <si>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</si>
  <si>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</si>
  <si>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</si>
  <si>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</si>
  <si>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</si>
  <si>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</si>
  <si>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</si>
  <si>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</si>
  <si>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</si>
  <si>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</si>
  <si>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</si>
  <si>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</si>
  <si>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</si>
  <si>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</si>
  <si>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</si>
  <si>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</si>
  <si>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</si>
  <si>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</si>
  <si>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</si>
  <si>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</si>
  <si>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</si>
  <si>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</si>
  <si>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</si>
  <si>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</si>
  <si>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</si>
  <si>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</si>
  <si>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</si>
  <si>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</si>
  <si>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</si>
  <si>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</si>
  <si>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</si>
  <si>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</si>
  <si>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</si>
  <si>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</si>
  <si>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</si>
  <si>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</si>
  <si>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</si>
  <si>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</si>
  <si>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</si>
  <si>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</si>
  <si>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</si>
  <si>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</si>
  <si>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</si>
  <si>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</si>
  <si>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</si>
  <si>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</si>
  <si>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</si>
  <si>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</si>
  <si>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</si>
  <si>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</si>
  <si>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</si>
  <si>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</si>
  <si>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</si>
  <si>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</si>
  <si>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</si>
  <si>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</si>
  <si>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</si>
  <si>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</si>
  <si>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</si>
  <si>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</si>
  <si>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</si>
  <si>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</si>
  <si>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</si>
  <si>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</si>
  <si>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</si>
  <si>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</si>
  <si>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</si>
  <si>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</si>
  <si>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</si>
  <si>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</si>
  <si>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</si>
  <si>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</si>
  <si>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</si>
  <si>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</si>
  <si>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</si>
  <si>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</si>
  <si>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</si>
  <si>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</si>
  <si>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</si>
  <si>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</si>
  <si>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</si>
  <si>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</si>
  <si>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</si>
  <si>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</si>
  <si>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</si>
  <si>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</si>
  <si>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</si>
  <si>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</si>
  <si>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</si>
  <si>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</si>
  <si>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</si>
  <si>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</si>
  <si>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</si>
  <si>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</si>
  <si>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</si>
  <si>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</si>
  <si>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</si>
  <si>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</si>
  <si>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</si>
  <si>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</si>
  <si>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</si>
  <si>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</si>
  <si>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</si>
  <si>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</si>
  <si>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</si>
  <si>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</si>
  <si>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</si>
  <si>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</si>
  <si>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</si>
  <si>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</si>
  <si>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</si>
  <si>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</si>
  <si>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</si>
  <si>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</si>
  <si>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</si>
  <si>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</si>
  <si>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</si>
  <si>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</si>
  <si>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</si>
  <si>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</si>
  <si>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</si>
  <si>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</si>
  <si>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</si>
  <si>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</si>
  <si>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</si>
  <si>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</si>
  <si>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</si>
  <si>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</si>
  <si>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</si>
  <si>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</si>
  <si>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</si>
  <si>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</si>
  <si>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</si>
  <si>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</si>
  <si>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</si>
  <si>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</si>
  <si>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</si>
  <si>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</si>
  <si>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</si>
  <si>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</si>
  <si>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</si>
  <si>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</si>
  <si>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</si>
  <si>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</si>
  <si>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</si>
  <si>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</si>
  <si>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</si>
  <si>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</si>
  <si>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</si>
  <si>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</si>
  <si>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</si>
  <si>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</si>
  <si>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</si>
  <si>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</si>
  <si>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</si>
  <si>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</si>
  <si>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</si>
  <si>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</si>
  <si>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</si>
  <si>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</si>
  <si>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</si>
  <si>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</si>
  <si>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</si>
  <si>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</si>
  <si>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</si>
  <si>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</si>
  <si>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</si>
  <si>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</si>
  <si>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</si>
  <si>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</si>
  <si>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</si>
  <si>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</si>
  <si>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</si>
  <si>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</si>
  <si>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</si>
  <si>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</si>
  <si>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</si>
  <si>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</si>
  <si>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</si>
  <si>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</si>
  <si>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</si>
  <si>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</si>
  <si>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</si>
  <si>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</si>
  <si>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</si>
  <si>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</si>
  <si>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</si>
  <si>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</si>
  <si>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</si>
  <si>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</si>
  <si>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</si>
  <si>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</si>
  <si>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</si>
  <si>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</si>
  <si>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</si>
  <si>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</si>
  <si>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</si>
  <si>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</si>
  <si>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</si>
  <si>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</si>
  <si>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</si>
  <si>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</si>
  <si>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</si>
  <si>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</si>
  <si>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</si>
  <si>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</si>
  <si>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</si>
  <si>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</si>
  <si>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</si>
  <si>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</si>
  <si>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</si>
  <si>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</si>
  <si>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</si>
  <si>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</si>
  <si>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</si>
  <si>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</si>
  <si>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</si>
  <si>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</si>
  <si>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</si>
  <si>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</si>
  <si>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</si>
  <si>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</si>
  <si>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</si>
  <si>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</si>
  <si>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</si>
  <si>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</si>
  <si>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</si>
  <si>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</si>
  <si>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</si>
  <si>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</si>
  <si>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</si>
  <si>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</si>
  <si>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</si>
  <si>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</si>
  <si>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</si>
  <si>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</si>
  <si>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</si>
  <si>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</si>
  <si>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</si>
  <si>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</si>
  <si>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</si>
  <si>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</si>
  <si>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</si>
  <si>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</si>
  <si>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</si>
  <si>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</si>
  <si>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</si>
  <si>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</si>
  <si>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</si>
  <si>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</si>
  <si>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</si>
  <si>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</si>
  <si>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</si>
  <si>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</si>
  <si>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</si>
  <si>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</si>
  <si>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</si>
  <si>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</si>
  <si>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</si>
  <si>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</si>
  <si>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</si>
  <si>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</si>
  <si>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</si>
  <si>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</si>
  <si>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</si>
  <si>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</si>
  <si>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</si>
  <si>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</si>
  <si>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</si>
  <si>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</si>
  <si>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</si>
  <si>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</si>
  <si>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</si>
  <si>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</si>
  <si>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</si>
  <si>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</si>
  <si>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</si>
  <si>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</si>
  <si>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</si>
  <si>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</si>
  <si>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</si>
  <si>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</si>
  <si>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</si>
  <si>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</si>
  <si>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</si>
  <si>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</si>
  <si>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</si>
  <si>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</si>
  <si>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</si>
  <si>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</si>
  <si>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</si>
  <si>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</si>
  <si>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</si>
  <si>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</si>
  <si>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</si>
  <si>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</si>
  <si>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</si>
  <si>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</si>
  <si>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</si>
  <si>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</si>
  <si>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</si>
  <si>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</si>
  <si>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</si>
  <si>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</si>
  <si>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</si>
  <si>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</si>
  <si>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</si>
  <si>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</si>
  <si>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</si>
  <si>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</si>
  <si>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</si>
  <si>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</si>
  <si>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</si>
  <si>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</si>
  <si>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</si>
  <si>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</si>
  <si>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</si>
  <si>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</si>
  <si>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</si>
  <si>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</si>
  <si>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</si>
  <si>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</si>
  <si>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</si>
  <si>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</si>
  <si>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</si>
  <si>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</si>
  <si>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</si>
  <si>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</si>
  <si>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</si>
  <si>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</si>
  <si>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</si>
  <si>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</si>
  <si>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</si>
  <si>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</si>
  <si>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</si>
  <si>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</si>
  <si>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</si>
  <si>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</si>
  <si>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</si>
  <si>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</si>
  <si>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</si>
  <si>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</si>
  <si>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</si>
  <si>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</si>
  <si>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</si>
  <si>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</si>
  <si>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</si>
  <si>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</si>
  <si>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</si>
  <si>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</si>
  <si>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</si>
  <si>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</si>
  <si>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</si>
  <si>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</si>
  <si>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</si>
  <si>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</si>
  <si>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</si>
  <si>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</si>
  <si>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</si>
  <si>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</si>
  <si>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</si>
  <si>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</si>
  <si>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</si>
  <si>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</si>
  <si>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</si>
  <si>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</si>
  <si>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</si>
  <si>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</si>
  <si>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</si>
  <si>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</si>
  <si>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</si>
  <si>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</si>
  <si>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</si>
  <si>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</si>
  <si>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</si>
  <si>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</si>
  <si>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</si>
  <si>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</si>
  <si>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</si>
  <si>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</si>
  <si>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</si>
  <si>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</si>
  <si>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</si>
  <si>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</si>
  <si>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</si>
  <si>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</si>
  <si>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</si>
  <si>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</si>
  <si>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</si>
  <si>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</si>
  <si>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</si>
  <si>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</si>
  <si>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</si>
  <si>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</si>
  <si>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</si>
  <si>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</si>
  <si>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</si>
  <si>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</si>
  <si>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</si>
  <si>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</si>
  <si>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</si>
  <si>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</si>
  <si>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</si>
  <si>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</si>
  <si>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</si>
  <si>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</si>
  <si>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</si>
  <si>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</si>
  <si>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</si>
  <si>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</si>
  <si>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</si>
  <si>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</si>
  <si>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</si>
  <si>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</si>
  <si>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</si>
  <si>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</si>
  <si>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</si>
  <si>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</si>
  <si>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</si>
  <si>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</si>
  <si>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</si>
  <si>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</si>
  <si>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</si>
  <si>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</si>
  <si>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</si>
  <si>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</si>
  <si>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</si>
  <si>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</si>
  <si>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</si>
  <si>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</si>
  <si>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</si>
  <si>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</si>
  <si>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</si>
  <si>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</si>
  <si>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</si>
  <si>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</si>
  <si>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</si>
  <si>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</si>
  <si>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</si>
  <si>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</si>
  <si>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</si>
  <si>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</si>
  <si>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</si>
  <si>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</si>
  <si>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</si>
  <si>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</si>
  <si>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</si>
  <si>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</si>
  <si>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</si>
  <si>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</si>
  <si>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</si>
  <si>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</si>
  <si>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</si>
  <si>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</si>
  <si>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</si>
  <si>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</si>
  <si>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</si>
  <si>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</si>
  <si>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</si>
  <si>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</si>
  <si>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</si>
  <si>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</si>
  <si>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</si>
  <si>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</si>
  <si>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</si>
  <si>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</si>
  <si>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</si>
  <si>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</si>
  <si>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</si>
  <si>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</si>
  <si>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</si>
  <si>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</si>
  <si>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</si>
  <si>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</si>
  <si>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</si>
  <si>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</si>
  <si>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</si>
  <si>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</si>
  <si>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</si>
  <si>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</si>
  <si>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</si>
  <si>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</si>
  <si>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</si>
  <si>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</si>
  <si>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</si>
  <si>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</si>
  <si>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</si>
  <si>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</si>
  <si>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</si>
  <si>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</si>
  <si>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</si>
  <si>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</si>
  <si>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</si>
  <si>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</si>
  <si>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</si>
  <si>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</si>
  <si>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</si>
  <si>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</si>
  <si>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</si>
  <si>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</si>
  <si>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</si>
  <si>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</si>
  <si>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</si>
  <si>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</si>
  <si>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</si>
  <si>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</si>
  <si>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</si>
  <si>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</si>
  <si>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</si>
  <si>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</si>
  <si>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</si>
  <si>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</si>
  <si>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</si>
  <si>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</si>
  <si>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</si>
  <si>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</si>
  <si>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</si>
  <si>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</si>
  <si>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</si>
  <si>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</si>
  <si>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</si>
  <si>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</si>
  <si>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</si>
  <si>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</si>
  <si>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</si>
  <si>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</si>
  <si>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</si>
  <si>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</si>
  <si>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</si>
  <si>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</si>
  <si>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</si>
  <si>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</si>
  <si>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</si>
  <si>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</si>
  <si>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</si>
  <si>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</si>
  <si>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</si>
  <si>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</si>
  <si>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</si>
  <si>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</si>
  <si>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</si>
  <si>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</si>
  <si>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</si>
  <si>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</si>
  <si>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</si>
  <si>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</si>
  <si>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</si>
  <si>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</si>
  <si>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</si>
  <si>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</si>
  <si>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</si>
  <si>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</si>
  <si>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</si>
  <si>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</si>
  <si>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</si>
  <si>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</si>
  <si>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</si>
  <si>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</si>
  <si>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</si>
  <si>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</si>
  <si>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</si>
  <si>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</si>
  <si>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</si>
  <si>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</si>
  <si>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</si>
  <si>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</si>
  <si>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</si>
  <si>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</si>
  <si>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</si>
  <si>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</si>
  <si>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</si>
  <si>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</si>
  <si>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</si>
  <si>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</si>
  <si>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</si>
  <si>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</si>
  <si>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</si>
  <si>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</si>
  <si>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</si>
  <si>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</si>
  <si>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</si>
  <si>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</si>
  <si>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</si>
  <si>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</si>
  <si>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</si>
  <si>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</si>
  <si>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</si>
  <si>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</si>
  <si>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</si>
  <si>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</si>
  <si>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</si>
  <si>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</si>
  <si>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</si>
  <si>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</si>
  <si>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</si>
  <si>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</si>
  <si>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</si>
  <si>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</si>
  <si>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</si>
  <si>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</si>
  <si>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</si>
  <si>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</si>
  <si>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</si>
  <si>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</si>
  <si>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</si>
  <si>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</si>
  <si>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</si>
  <si>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</si>
  <si>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</si>
  <si>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</si>
  <si>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</si>
  <si>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</si>
  <si>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</si>
  <si>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</si>
  <si>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</si>
  <si>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</si>
  <si>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</si>
  <si>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</si>
  <si>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</si>
  <si>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</si>
  <si>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</si>
  <si>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</si>
  <si>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</si>
  <si>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</si>
  <si>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</si>
  <si>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</si>
  <si>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</si>
  <si>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</si>
  <si>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</si>
  <si>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</si>
  <si>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</si>
  <si>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</si>
  <si>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</si>
  <si>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</si>
  <si>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</si>
  <si>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</si>
  <si>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</si>
  <si>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</si>
  <si>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</si>
  <si>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</si>
  <si>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</si>
  <si>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</si>
  <si>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</si>
  <si>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</si>
  <si>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</si>
  <si>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</si>
  <si>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</si>
  <si>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</si>
  <si>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</si>
  <si>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</si>
  <si>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</si>
  <si>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</si>
  <si>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</si>
  <si>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</si>
  <si>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</si>
  <si>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</si>
  <si>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</si>
  <si>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</si>
  <si>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</si>
  <si>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</si>
  <si>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</si>
  <si>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</si>
  <si>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</si>
  <si>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</si>
  <si>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</si>
  <si>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</si>
  <si>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</si>
  <si>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</si>
  <si>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</si>
  <si>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</si>
  <si>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</si>
  <si>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</si>
  <si>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</si>
  <si>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</si>
  <si>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</si>
  <si>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</si>
  <si>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</si>
  <si>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</si>
  <si>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</si>
  <si>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</si>
  <si>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</si>
  <si>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</si>
  <si>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</si>
  <si>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</si>
  <si>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</si>
  <si>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</si>
  <si>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</si>
  <si>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</si>
  <si>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</si>
  <si>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</si>
  <si>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</si>
  <si>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</si>
  <si>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</si>
  <si>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</si>
  <si>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</si>
  <si>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</si>
  <si>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</si>
  <si>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</si>
  <si>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</si>
  <si>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</si>
  <si>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</si>
  <si>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</si>
  <si>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</si>
  <si>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</si>
  <si>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</si>
  <si>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</si>
  <si>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</si>
  <si>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</si>
  <si>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</si>
  <si>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</si>
  <si>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</si>
  <si>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</si>
  <si>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</si>
  <si>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</si>
  <si>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</si>
  <si>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</si>
  <si>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</si>
  <si>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</si>
  <si>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</si>
  <si>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</si>
  <si>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</si>
  <si>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</si>
  <si>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</si>
  <si>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</si>
  <si>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</si>
  <si>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</si>
  <si>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</si>
  <si>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</si>
  <si>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</si>
  <si>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</si>
  <si>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</si>
  <si>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</si>
  <si>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</si>
  <si>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</si>
  <si>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</si>
  <si>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</si>
  <si>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</si>
  <si>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</si>
  <si>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</si>
  <si>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</si>
  <si>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</si>
  <si>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</si>
  <si>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</si>
  <si>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</si>
  <si>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</si>
  <si>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</si>
  <si>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</si>
  <si>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</si>
  <si>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</si>
  <si>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</si>
  <si>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</si>
  <si>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</si>
  <si>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</si>
  <si>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</si>
  <si>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</si>
  <si>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</si>
  <si>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</si>
  <si>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</si>
  <si>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</si>
  <si>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</si>
  <si>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</si>
  <si>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</si>
  <si>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</si>
  <si>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</si>
  <si>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</si>
  <si>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</si>
  <si>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</si>
  <si>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</si>
  <si>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</si>
  <si>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</si>
  <si>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</si>
  <si>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</si>
  <si>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</si>
  <si>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</si>
  <si>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</si>
  <si>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</si>
  <si>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</si>
  <si>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</si>
  <si>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</si>
  <si>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</si>
  <si>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</si>
  <si>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</si>
  <si>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</si>
  <si>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</si>
  <si>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</si>
  <si>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</si>
  <si>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</si>
  <si>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</si>
  <si>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</si>
  <si>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</si>
  <si>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</si>
  <si>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</si>
  <si>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</si>
  <si>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</si>
  <si>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</si>
  <si>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</si>
  <si>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</si>
  <si>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</si>
  <si>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</si>
  <si>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</si>
  <si>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</si>
  <si>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</si>
  <si>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</si>
  <si>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</si>
  <si>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</si>
  <si>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</si>
  <si>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</si>
  <si>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</si>
  <si>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</si>
  <si>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</si>
  <si>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</si>
  <si>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</si>
  <si>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</si>
  <si>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</si>
  <si>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</si>
  <si>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</si>
  <si>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</si>
  <si>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</si>
  <si>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</si>
  <si>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</si>
  <si>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</si>
  <si>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</si>
  <si>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</si>
  <si>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</si>
  <si>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</si>
  <si>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</si>
  <si>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</si>
  <si>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</si>
  <si>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</si>
  <si>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</si>
  <si>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</si>
  <si>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</si>
  <si>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</si>
  <si>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</si>
  <si>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</si>
  <si>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</si>
  <si>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</si>
  <si>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</si>
  <si>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</si>
  <si>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</si>
  <si>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</si>
  <si>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</si>
  <si>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</si>
  <si>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</si>
  <si>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</si>
  <si>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</si>
  <si>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</si>
  <si>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</si>
  <si>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</si>
  <si>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</si>
  <si>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</si>
  <si>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</si>
  <si>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</si>
  <si>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</si>
  <si>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</si>
  <si>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</si>
  <si>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</si>
  <si>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</si>
  <si>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</si>
  <si>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</si>
  <si>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</si>
  <si>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</si>
  <si>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</si>
  <si>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</si>
  <si>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</si>
  <si>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</si>
  <si>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</si>
  <si>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</si>
  <si>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</si>
  <si>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</si>
  <si>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</si>
  <si>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</si>
  <si>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</si>
  <si>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</si>
  <si>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</si>
  <si>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</si>
  <si>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</si>
  <si>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</si>
  <si>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</si>
  <si>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</si>
  <si>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</si>
  <si>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</si>
  <si>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</si>
  <si>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</si>
  <si>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</si>
  <si>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</si>
  <si>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</si>
  <si>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</si>
  <si>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</si>
  <si>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</si>
  <si>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</si>
  <si>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</si>
  <si>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</si>
  <si>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</si>
  <si>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</si>
  <si>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</si>
  <si>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</si>
  <si>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</si>
  <si>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</si>
  <si>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</si>
  <si>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</si>
  <si>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</si>
  <si>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</si>
  <si>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</si>
  <si>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</si>
  <si>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</si>
  <si>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</si>
  <si>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</si>
  <si>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</si>
  <si>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</si>
  <si>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</si>
  <si>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</si>
  <si>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</si>
  <si>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</si>
  <si>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</si>
  <si>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</si>
  <si>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</si>
  <si>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</si>
  <si>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</si>
  <si>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</si>
  <si>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</si>
  <si>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</si>
  <si>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</si>
  <si>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</si>
  <si>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</si>
  <si>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</si>
  <si>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</si>
  <si>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</si>
  <si>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</si>
  <si>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</si>
  <si>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</si>
  <si>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</si>
  <si>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</si>
  <si>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</si>
  <si>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</si>
  <si>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</si>
  <si>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</si>
  <si>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</si>
  <si>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</si>
  <si>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</si>
  <si>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</si>
  <si>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</si>
  <si>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</si>
  <si>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</si>
  <si>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</si>
  <si>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</si>
  <si>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</si>
  <si>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</si>
  <si>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</si>
  <si>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</si>
  <si>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</si>
  <si>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</si>
  <si>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</si>
  <si>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</si>
  <si>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</si>
  <si>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</si>
  <si>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</si>
  <si>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</si>
  <si>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</si>
  <si>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</si>
  <si>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</si>
  <si>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</si>
  <si>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</si>
  <si>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</si>
  <si>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</si>
  <si>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</si>
  <si>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</si>
  <si>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</si>
  <si>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</si>
  <si>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</si>
  <si>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</si>
  <si>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</si>
  <si>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</si>
  <si>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</si>
  <si>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</si>
  <si>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</si>
  <si>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</si>
  <si>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</si>
  <si>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</si>
  <si>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</si>
  <si>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</si>
  <si>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</si>
  <si>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</si>
  <si>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</si>
  <si>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</si>
  <si>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</si>
  <si>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</si>
  <si>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</si>
  <si>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</si>
  <si>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</si>
  <si>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</si>
  <si>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</si>
  <si>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</si>
  <si>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</si>
  <si>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</si>
  <si>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</si>
  <si>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</si>
  <si>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</si>
  <si>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</si>
  <si>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</si>
  <si>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</si>
  <si>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</si>
  <si>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</si>
  <si>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</si>
  <si>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</si>
  <si>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</si>
  <si>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</si>
  <si>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</si>
  <si>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</si>
  <si>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</si>
  <si>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</si>
  <si>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</si>
  <si>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</si>
  <si>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</si>
  <si>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</si>
  <si>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</si>
  <si>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</si>
  <si>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</si>
  <si>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</si>
  <si>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</si>
  <si>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</si>
  <si>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</si>
  <si>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</si>
  <si>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</si>
  <si>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</si>
  <si>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</si>
  <si>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</si>
  <si>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</si>
  <si>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</si>
  <si>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</si>
  <si>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</si>
  <si>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</si>
  <si>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</si>
  <si>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</si>
  <si>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</si>
  <si>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</si>
  <si>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</si>
  <si>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</si>
  <si>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</si>
  <si>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</si>
  <si>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</si>
  <si>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</si>
  <si>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</si>
  <si>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</si>
  <si>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</si>
  <si>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</si>
  <si>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</si>
  <si>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</si>
  <si>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</si>
  <si>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</si>
  <si>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</si>
  <si>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</si>
  <si>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</si>
  <si>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</si>
  <si>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</si>
  <si>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</si>
  <si>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</si>
  <si>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</si>
  <si>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</si>
  <si>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</si>
  <si>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</si>
  <si>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</si>
  <si>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</si>
  <si>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</si>
  <si>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</si>
  <si>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</si>
  <si>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</si>
  <si>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</si>
  <si>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</si>
  <si>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</si>
  <si>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</si>
  <si>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</si>
  <si>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</si>
  <si>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</si>
  <si>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</si>
  <si>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</si>
  <si>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</si>
  <si>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</si>
  <si>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</si>
  <si>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</si>
  <si>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</si>
  <si>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</si>
  <si>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</si>
  <si>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</si>
  <si>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</si>
  <si>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</si>
  <si>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</si>
  <si>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</si>
  <si>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</si>
  <si>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</si>
  <si>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</si>
  <si>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</si>
  <si>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</si>
  <si>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</si>
  <si>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</si>
  <si>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</si>
  <si>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</si>
  <si>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</si>
  <si>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</si>
  <si>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</si>
  <si>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</si>
  <si>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</si>
  <si>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</si>
  <si>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</si>
  <si>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</si>
  <si>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</si>
  <si>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</si>
  <si>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</si>
  <si>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</si>
  <si>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</si>
  <si>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</si>
  <si>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</si>
  <si>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</si>
  <si>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</si>
  <si>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</si>
  <si>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</si>
  <si>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</si>
  <si>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</si>
  <si>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</si>
  <si>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</si>
  <si>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</si>
  <si>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</si>
  <si>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</si>
  <si>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</si>
  <si>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</si>
  <si>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</si>
  <si>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</si>
  <si>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</si>
  <si>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</si>
  <si>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</si>
  <si>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</si>
  <si>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</si>
  <si>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</si>
  <si>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</si>
  <si>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</si>
  <si>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</si>
  <si>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</si>
  <si>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</si>
  <si>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</si>
  <si>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</si>
  <si>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</si>
  <si>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</si>
  <si>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</si>
  <si>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</si>
  <si>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</si>
  <si>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</si>
  <si>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</si>
  <si>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</si>
  <si>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</si>
  <si>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</si>
  <si>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</si>
  <si>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</si>
  <si>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</si>
  <si>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</si>
  <si>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</si>
  <si>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</si>
  <si>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</si>
  <si>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</si>
  <si>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</si>
  <si>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</si>
  <si>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</si>
  <si>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</si>
  <si>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</si>
  <si>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</si>
  <si>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</si>
  <si>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</si>
  <si>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</si>
  <si>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</si>
  <si>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</si>
  <si>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</si>
  <si>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</si>
  <si>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</si>
  <si>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</si>
  <si>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</si>
  <si>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</si>
  <si>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</si>
  <si>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</si>
  <si>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</si>
  <si>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</si>
  <si>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</si>
  <si>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</si>
  <si>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</si>
  <si>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</si>
  <si>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</si>
  <si>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</si>
  <si>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</si>
  <si>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</si>
  <si>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</si>
  <si>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</si>
  <si>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</si>
  <si>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</si>
  <si>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</si>
  <si>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</si>
  <si>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</si>
  <si>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</si>
  <si>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</si>
  <si>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</si>
  <si>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</si>
  <si>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</si>
  <si>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</si>
  <si>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</si>
  <si>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</si>
  <si>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</si>
  <si>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</si>
  <si>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</si>
  <si>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</si>
  <si>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</si>
  <si>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</si>
  <si>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</si>
  <si>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</si>
  <si>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</si>
  <si>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</si>
  <si>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</si>
  <si>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</si>
  <si>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</si>
  <si>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</si>
  <si>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</si>
  <si>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</si>
  <si>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</si>
  <si>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</si>
  <si>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</si>
  <si>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</si>
  <si>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</si>
  <si>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</si>
  <si>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</si>
  <si>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</si>
  <si>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</si>
  <si>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</si>
  <si>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</si>
  <si>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</si>
  <si>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</si>
  <si>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</si>
  <si>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</si>
  <si>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</si>
  <si>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</si>
  <si>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</si>
  <si>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</si>
  <si>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</si>
  <si>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</si>
  <si>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</si>
  <si>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</si>
  <si>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</si>
  <si>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</si>
  <si>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</si>
  <si>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</si>
  <si>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</si>
  <si>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</si>
  <si>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</si>
  <si>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</si>
  <si>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</si>
  <si>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</si>
  <si>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</si>
  <si>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</si>
  <si>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</si>
  <si>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</si>
  <si>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</si>
  <si>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</si>
  <si>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</si>
  <si>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</si>
  <si>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</si>
  <si>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</si>
  <si>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</si>
  <si>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</si>
  <si>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</si>
  <si>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</si>
  <si>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</si>
  <si>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</si>
  <si>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</si>
  <si>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</si>
  <si>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</si>
  <si>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</si>
  <si>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</si>
  <si>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</si>
  <si>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</si>
  <si>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</si>
  <si>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</si>
  <si>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</si>
  <si>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</si>
  <si>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</si>
  <si>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</si>
  <si>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</si>
  <si>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</si>
  <si>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</si>
  <si>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</si>
  <si>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</si>
  <si>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</si>
  <si>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</si>
  <si>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</si>
  <si>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</si>
  <si>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</si>
  <si>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</si>
  <si>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</si>
  <si>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</si>
  <si>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</si>
  <si>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</si>
  <si>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</si>
  <si>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</si>
  <si>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</si>
  <si>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</si>
  <si>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</si>
  <si>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</si>
  <si>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</si>
  <si>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</si>
  <si>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</si>
  <si>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</si>
  <si>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</si>
  <si>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</si>
  <si>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</si>
  <si>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</si>
  <si>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</si>
  <si>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</si>
  <si>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</si>
  <si>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</si>
  <si>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</si>
  <si>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</si>
  <si>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</si>
  <si>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</si>
  <si>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</si>
  <si>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</si>
  <si>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</si>
  <si>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</si>
  <si>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</si>
  <si>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</si>
  <si>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</si>
  <si>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</si>
  <si>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</si>
  <si>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</si>
  <si>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</si>
  <si>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</si>
  <si>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</si>
  <si>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</si>
  <si>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</si>
  <si>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</si>
  <si>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</si>
  <si>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</si>
  <si>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</si>
  <si>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</si>
  <si>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</si>
  <si>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</si>
  <si>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</si>
  <si>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</si>
  <si>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</si>
  <si>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</si>
  <si>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</si>
  <si>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</si>
  <si>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</si>
  <si>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</si>
  <si>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</si>
  <si>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</si>
  <si>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</si>
  <si>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</si>
  <si>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</si>
  <si>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</si>
  <si>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</si>
  <si>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</si>
  <si>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</si>
  <si>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</si>
  <si>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</si>
  <si>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</si>
  <si>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</si>
  <si>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</si>
  <si>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</si>
  <si>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</si>
  <si>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</si>
  <si>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</si>
  <si>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</si>
  <si>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</si>
  <si>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</si>
  <si>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</si>
  <si>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</si>
  <si>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</si>
  <si>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</si>
  <si>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</si>
  <si>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</si>
  <si>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</si>
  <si>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</si>
  <si>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</si>
  <si>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</si>
  <si>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</si>
  <si>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</si>
  <si>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</si>
  <si>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</si>
  <si>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</si>
  <si>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</si>
  <si>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</si>
  <si>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</si>
  <si>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</si>
  <si>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</si>
  <si>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</si>
  <si>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</si>
  <si>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</si>
  <si>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</si>
  <si>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</si>
  <si>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</si>
  <si>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</si>
  <si>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</si>
  <si>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</si>
  <si>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</si>
  <si>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</si>
  <si>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</si>
  <si>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</si>
  <si>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</si>
  <si>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</si>
  <si>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</si>
  <si>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</si>
  <si>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</si>
  <si>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</si>
  <si>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</si>
  <si>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</si>
  <si>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</si>
  <si>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</si>
  <si>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</si>
  <si>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</si>
  <si>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</si>
  <si>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</si>
  <si>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</si>
  <si>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</si>
  <si>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</si>
  <si>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</si>
  <si>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</si>
  <si>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</si>
  <si>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</si>
  <si>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</si>
  <si>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</si>
  <si>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</si>
  <si>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</si>
  <si>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</si>
  <si>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</si>
  <si>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</si>
  <si>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</si>
  <si>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</si>
  <si>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</si>
  <si>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</si>
  <si>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</si>
  <si>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</si>
  <si>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</si>
  <si>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</si>
  <si>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</si>
  <si>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</si>
  <si>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</si>
  <si>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</si>
  <si>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</si>
  <si>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</si>
  <si>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</si>
  <si>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</si>
  <si>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</si>
  <si>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</si>
  <si>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</si>
  <si>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</si>
  <si>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</si>
  <si>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</si>
  <si>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</si>
  <si>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</si>
  <si>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</si>
  <si>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</si>
  <si>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</si>
  <si>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</si>
  <si>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</si>
  <si>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</si>
  <si>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</si>
  <si>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</si>
  <si>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</si>
  <si>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</si>
  <si>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</si>
  <si>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</si>
  <si>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</si>
  <si>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</si>
  <si>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</si>
  <si>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</si>
  <si>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</si>
  <si>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</si>
  <si>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</si>
  <si>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</si>
  <si>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</si>
  <si>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</si>
  <si>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</si>
  <si>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</si>
  <si>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</si>
  <si>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</si>
  <si>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</si>
  <si>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</si>
  <si>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</si>
  <si>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</si>
  <si>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</si>
  <si>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</si>
  <si>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</si>
  <si>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</si>
  <si>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</si>
  <si>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</si>
  <si>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</si>
  <si>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</si>
  <si>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</si>
  <si>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</si>
  <si>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</si>
  <si>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</si>
  <si>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</si>
  <si>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</si>
  <si>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</si>
  <si>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</si>
  <si>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</si>
  <si>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</si>
  <si>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</si>
  <si>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</si>
  <si>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</si>
  <si>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</si>
  <si>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</si>
  <si>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</si>
  <si>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</si>
  <si>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</si>
  <si>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</si>
  <si>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</si>
  <si>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</si>
  <si>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</si>
  <si>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</si>
  <si>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</si>
  <si>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</si>
  <si>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</si>
  <si>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</si>
  <si>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</si>
  <si>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</si>
  <si>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</si>
  <si>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</si>
  <si>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</si>
  <si>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</si>
  <si>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</si>
  <si>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</si>
  <si>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</si>
  <si>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</si>
  <si>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</si>
  <si>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</si>
  <si>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</si>
  <si>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</si>
  <si>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</si>
  <si>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</si>
  <si>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</si>
  <si>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</si>
  <si>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</si>
  <si>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</si>
  <si>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</si>
  <si>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</si>
  <si>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</si>
  <si>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</si>
  <si>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</si>
  <si>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</si>
  <si>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</si>
  <si>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</si>
  <si>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</si>
  <si>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</si>
  <si>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</si>
  <si>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</si>
  <si>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</si>
  <si>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</si>
  <si>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</si>
  <si>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</si>
  <si>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</si>
  <si>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</si>
  <si>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</si>
  <si>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</si>
  <si>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</si>
  <si>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</si>
  <si>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</si>
  <si>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</si>
  <si>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</si>
  <si>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</si>
  <si>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</si>
  <si>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</si>
  <si>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</si>
  <si>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</si>
  <si>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</si>
  <si>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</si>
  <si>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</si>
  <si>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</si>
  <si>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</si>
  <si>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</si>
  <si>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</si>
  <si>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</si>
  <si>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</si>
  <si>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</si>
  <si>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</si>
  <si>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</si>
  <si>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</si>
  <si>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</si>
  <si>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</si>
  <si>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</si>
  <si>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</si>
  <si>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</si>
  <si>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</si>
  <si>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</si>
  <si>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</si>
  <si>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</si>
  <si>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</si>
  <si>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</si>
  <si>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</si>
  <si>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</si>
  <si>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</si>
  <si>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</si>
  <si>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</si>
  <si>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</si>
  <si>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</si>
  <si>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</si>
  <si>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</si>
  <si>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</si>
  <si>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</si>
  <si>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</si>
  <si>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</si>
  <si>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</si>
  <si>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</si>
  <si>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</si>
  <si>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</si>
  <si>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</si>
  <si>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</si>
  <si>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</si>
  <si>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</si>
  <si>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</si>
  <si>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</si>
  <si>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</si>
  <si>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</si>
  <si>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</si>
  <si>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</si>
  <si>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</si>
  <si>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</si>
  <si>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</si>
  <si>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</si>
  <si>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</si>
  <si>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</si>
  <si>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</si>
  <si>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</si>
  <si>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</si>
  <si>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</si>
  <si>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</si>
  <si>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</si>
  <si>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</si>
  <si>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</si>
  <si>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</si>
  <si>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</si>
  <si>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</si>
  <si>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</si>
  <si>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</si>
  <si>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</si>
  <si>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</si>
  <si>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</si>
  <si>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</si>
  <si>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</si>
  <si>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</si>
  <si>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</si>
  <si>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</si>
  <si>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</si>
  <si>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</si>
  <si>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</si>
  <si>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</si>
  <si>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</si>
  <si>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</si>
  <si>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</si>
  <si>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</si>
  <si>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</si>
  <si>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</si>
  <si>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</si>
  <si>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</si>
  <si>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</si>
  <si>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</si>
  <si>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</si>
  <si>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</si>
  <si>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</si>
  <si>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</si>
  <si>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</si>
  <si>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</si>
  <si>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</si>
  <si>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</si>
  <si>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</si>
  <si>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</si>
  <si>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</si>
  <si>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</si>
  <si>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</si>
  <si>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</si>
  <si>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</si>
  <si>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</si>
  <si>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</si>
  <si>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</si>
  <si>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</si>
  <si>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</si>
  <si>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</si>
  <si>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</si>
  <si>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</si>
  <si>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</si>
  <si>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</si>
  <si>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</si>
  <si>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</si>
  <si>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</si>
  <si>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</si>
  <si>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</si>
  <si>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</si>
  <si>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</si>
  <si>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</si>
  <si>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</si>
  <si>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</si>
  <si>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</si>
  <si>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</si>
  <si>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</si>
  <si>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</si>
  <si>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</si>
  <si>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</si>
  <si>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</si>
  <si>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</si>
  <si>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</si>
  <si>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</si>
  <si>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</si>
  <si>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</si>
  <si>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</si>
  <si>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</si>
  <si>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</si>
  <si>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</si>
  <si>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</si>
  <si>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</si>
  <si>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</si>
  <si>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</si>
  <si>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</si>
  <si>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</si>
  <si>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</si>
  <si>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</si>
  <si>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</si>
  <si>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</si>
  <si>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</si>
  <si>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</si>
  <si>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</si>
  <si>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</si>
  <si>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</si>
  <si>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</si>
  <si>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</si>
  <si>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</si>
  <si>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</si>
  <si>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</si>
  <si>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</si>
  <si>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</si>
  <si>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</si>
  <si>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</si>
  <si>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</si>
  <si>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</si>
  <si>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</si>
  <si>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</si>
  <si>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</si>
  <si>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</si>
  <si>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</si>
  <si>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</si>
  <si>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</si>
  <si>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</si>
  <si>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</si>
  <si>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</si>
  <si>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</si>
  <si>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</si>
  <si>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</si>
  <si>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</si>
  <si>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</si>
  <si>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</si>
  <si>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</si>
  <si>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</si>
  <si>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</si>
  <si>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</si>
  <si>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</si>
  <si>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</si>
  <si>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</si>
  <si>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</si>
  <si>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</si>
  <si>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</si>
  <si>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</si>
  <si>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</si>
  <si>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</si>
  <si>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</si>
  <si>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</si>
  <si>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</si>
  <si>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</si>
  <si>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</si>
  <si>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</si>
  <si>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</si>
  <si>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</si>
  <si>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</si>
  <si>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</si>
  <si>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</si>
  <si>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</si>
  <si>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</si>
  <si>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</si>
  <si>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</si>
  <si>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</si>
  <si>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</si>
  <si>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</si>
  <si>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</si>
  <si>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</si>
  <si>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</si>
  <si>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</si>
  <si>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</si>
  <si>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</si>
  <si>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</si>
  <si>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</si>
  <si>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</si>
  <si>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</si>
  <si>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</si>
  <si>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</si>
  <si>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</si>
  <si>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</si>
  <si>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</si>
  <si>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</si>
  <si>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</si>
  <si>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</si>
  <si>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</si>
  <si>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</si>
  <si>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</si>
  <si>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</si>
  <si>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</si>
  <si>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</si>
  <si>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</si>
  <si>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</si>
  <si>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</si>
  <si>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</si>
  <si>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</si>
  <si>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</si>
  <si>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</si>
  <si>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</si>
  <si>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</si>
  <si>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</si>
  <si>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</si>
  <si>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</si>
  <si>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</si>
  <si>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</si>
  <si>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</si>
  <si>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</si>
  <si>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</si>
  <si>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</si>
  <si>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</si>
  <si>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</si>
  <si>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</si>
  <si>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</si>
  <si>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</si>
  <si>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</si>
  <si>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</si>
  <si>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</si>
  <si>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</si>
  <si>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</si>
  <si>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</si>
  <si>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</si>
  <si>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</si>
  <si>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</si>
  <si>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</si>
  <si>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</si>
  <si>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</si>
  <si>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</si>
  <si>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</si>
  <si>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</si>
  <si>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</si>
  <si>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</si>
  <si>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</si>
  <si>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</si>
  <si>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</si>
  <si>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</si>
  <si>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</si>
  <si>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</si>
  <si>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</si>
  <si>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</si>
  <si>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</si>
  <si>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</si>
  <si>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</si>
  <si>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</si>
  <si>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</si>
  <si>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</si>
  <si>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</si>
  <si>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</si>
  <si>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</si>
  <si>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</si>
  <si>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</si>
  <si>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</si>
  <si>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</si>
  <si>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</si>
  <si>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</si>
  <si>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</si>
  <si>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</si>
  <si>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</si>
  <si>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</si>
  <si>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</si>
  <si>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</si>
  <si>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</si>
  <si>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</si>
  <si>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</si>
  <si>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</si>
  <si>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</si>
  <si>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</si>
  <si>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</si>
  <si>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</si>
  <si>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</si>
  <si>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</si>
  <si>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</si>
  <si>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</si>
  <si>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</si>
  <si>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</si>
  <si>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</si>
  <si>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</si>
  <si>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</si>
  <si>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</si>
  <si>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</si>
  <si>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</si>
  <si>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</si>
  <si>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</si>
  <si>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</si>
  <si>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</si>
  <si>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</si>
  <si>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</si>
  <si>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</si>
  <si>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</si>
  <si>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</si>
  <si>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</si>
  <si>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</si>
  <si>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</si>
  <si>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</si>
  <si>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</si>
  <si>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</si>
  <si>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</si>
  <si>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</si>
  <si>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</si>
  <si>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</si>
  <si>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</si>
  <si>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</si>
  <si>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</si>
  <si>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</si>
  <si>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</si>
  <si>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</si>
  <si>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</si>
  <si>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</si>
  <si>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</si>
  <si>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</si>
  <si>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</si>
  <si>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</si>
  <si>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</si>
  <si>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</si>
  <si>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</si>
  <si>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</si>
  <si>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</si>
  <si>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</si>
  <si>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</si>
  <si>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</si>
  <si>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</si>
  <si>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</si>
  <si>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</si>
  <si>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</si>
  <si>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</si>
  <si>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</si>
  <si>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</si>
  <si>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</si>
  <si>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</si>
  <si>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</si>
  <si>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</si>
  <si>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</si>
  <si>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</si>
  <si>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</si>
  <si>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</si>
  <si>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</si>
  <si>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</si>
  <si>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</si>
  <si>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</si>
  <si>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</si>
  <si>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</si>
  <si>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</si>
  <si>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</si>
  <si>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</si>
  <si>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</si>
  <si>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</si>
  <si>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</si>
  <si>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</si>
  <si>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</si>
  <si>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</si>
  <si>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</si>
  <si>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</si>
  <si>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</si>
  <si>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</si>
  <si>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</si>
  <si>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</si>
  <si>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</si>
  <si>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</si>
  <si>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</si>
  <si>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</si>
  <si>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</si>
  <si>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</si>
  <si>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</si>
  <si>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</si>
  <si>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</si>
  <si>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</si>
  <si>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</si>
  <si>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</si>
  <si>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</si>
  <si>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</si>
  <si>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</si>
  <si>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</si>
  <si>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</si>
  <si>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</si>
  <si>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</si>
  <si>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</si>
  <si>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</si>
  <si>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</si>
  <si>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</si>
  <si>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</si>
  <si>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</si>
  <si>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</si>
  <si>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</si>
  <si>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</si>
  <si>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</si>
  <si>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</si>
  <si>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</si>
  <si>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</si>
  <si>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</si>
  <si>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</si>
  <si>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</si>
  <si>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</si>
  <si>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</si>
  <si>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</si>
  <si>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</si>
  <si>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</si>
  <si>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</si>
  <si>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</si>
  <si>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</si>
  <si>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</si>
  <si>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</si>
  <si>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</si>
  <si>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</si>
  <si>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</si>
  <si>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</si>
  <si>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</si>
  <si>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</si>
  <si>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</si>
  <si>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</si>
  <si>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</si>
  <si>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</si>
  <si>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</si>
  <si>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</si>
  <si>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</si>
  <si>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</si>
  <si>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</si>
  <si>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</si>
  <si>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</si>
  <si>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</si>
  <si>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</si>
  <si>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</si>
  <si>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</si>
  <si>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</si>
  <si>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</si>
  <si>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</si>
  <si>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</si>
  <si>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</si>
  <si>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</si>
  <si>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</si>
  <si>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</si>
  <si>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</si>
  <si>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</si>
  <si>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</si>
  <si>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</si>
  <si>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</si>
  <si>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</si>
  <si>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</si>
  <si>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</si>
  <si>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</si>
  <si>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</si>
  <si>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</si>
  <si>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</si>
  <si>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</si>
  <si>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</si>
  <si>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</si>
  <si>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</si>
  <si>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</si>
  <si>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</si>
  <si>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</si>
  <si>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</si>
  <si>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</si>
  <si>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</si>
  <si>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</si>
  <si>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</si>
  <si>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</si>
  <si>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</si>
  <si>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</si>
  <si>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</si>
  <si>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</si>
  <si>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</si>
  <si>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</si>
  <si>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</si>
  <si>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</si>
  <si>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</si>
  <si>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</si>
  <si>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</si>
  <si>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</si>
  <si>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</si>
  <si>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</si>
  <si>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</si>
  <si>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</si>
  <si>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</si>
  <si>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</si>
  <si>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</si>
  <si>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</si>
  <si>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</si>
  <si>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</si>
  <si>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</si>
  <si>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</si>
  <si>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</si>
  <si>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</si>
  <si>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</si>
  <si>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</si>
  <si>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</si>
  <si>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</si>
  <si>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</si>
  <si>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</si>
  <si>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</si>
  <si>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</si>
  <si>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</si>
  <si>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</si>
  <si>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</si>
  <si>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</si>
  <si>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</si>
  <si>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</si>
  <si>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</si>
  <si>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</si>
  <si>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</si>
  <si>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</si>
  <si>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</si>
  <si>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</si>
  <si>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</si>
  <si>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</si>
  <si>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</si>
  <si>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</si>
  <si>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</si>
  <si>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</si>
  <si>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</si>
  <si>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</si>
  <si>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</si>
  <si>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</si>
  <si>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</si>
  <si>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</si>
  <si>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</si>
  <si>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</si>
  <si>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</si>
  <si>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</si>
  <si>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</si>
  <si>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</si>
  <si>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</si>
  <si>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</si>
  <si>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</si>
  <si>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</si>
  <si>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</si>
  <si>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</si>
  <si>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</si>
  <si>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</si>
  <si>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</si>
  <si>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</si>
  <si>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</si>
  <si>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</si>
  <si>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</si>
  <si>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</si>
  <si>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</si>
  <si>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</si>
  <si>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</si>
  <si>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</si>
  <si>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</si>
  <si>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</si>
  <si>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</si>
  <si>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</si>
  <si>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</si>
  <si>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</si>
  <si>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</si>
  <si>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</si>
  <si>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</si>
  <si>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</si>
  <si>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</si>
  <si>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</si>
  <si>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</si>
  <si>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</si>
  <si>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</si>
  <si>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</si>
  <si>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</si>
  <si>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</si>
  <si>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</si>
  <si>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</si>
  <si>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</si>
  <si>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</si>
  <si>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</si>
  <si>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</si>
  <si>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</si>
  <si>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</si>
  <si>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</si>
  <si>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</si>
  <si>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</si>
  <si>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</si>
  <si>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</si>
  <si>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</si>
  <si>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</si>
  <si>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</si>
  <si>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</si>
  <si>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</si>
  <si>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</si>
  <si>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</si>
  <si>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</si>
  <si>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</si>
  <si>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</si>
  <si>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</si>
  <si>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</si>
  <si>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</si>
  <si>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</si>
  <si>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</si>
  <si>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</si>
  <si>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</si>
  <si>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</si>
  <si>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</si>
  <si>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</si>
  <si>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</si>
  <si>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</si>
  <si>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</si>
  <si>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</si>
  <si>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</si>
  <si>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</si>
  <si>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</si>
  <si>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</si>
  <si>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</si>
  <si>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</si>
  <si>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</si>
  <si>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</si>
  <si>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</si>
  <si>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</si>
  <si>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</si>
  <si>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</si>
  <si>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</si>
  <si>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</si>
  <si>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</si>
  <si>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</si>
  <si>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</si>
  <si>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</si>
  <si>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</si>
  <si>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</si>
  <si>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</si>
  <si>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</si>
  <si>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</si>
  <si>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</si>
  <si>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</si>
  <si>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</si>
  <si>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</si>
  <si>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</si>
  <si>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</si>
  <si>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</si>
  <si>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</si>
  <si>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</si>
  <si>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</si>
  <si>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</si>
  <si>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</si>
  <si>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</si>
  <si>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</si>
  <si>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</si>
  <si>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</si>
  <si>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</si>
  <si>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</si>
  <si>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</si>
  <si>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</si>
  <si>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</si>
  <si>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</si>
  <si>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</si>
  <si>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</si>
  <si>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</si>
  <si>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</si>
  <si>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</si>
  <si>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</si>
  <si>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</si>
  <si>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</si>
  <si>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</si>
  <si>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</si>
  <si>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</si>
  <si>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</si>
  <si>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</si>
  <si>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</si>
  <si>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</si>
  <si>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</si>
  <si>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</si>
  <si>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</si>
  <si>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</si>
  <si>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</si>
  <si>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</si>
  <si>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</si>
  <si>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</si>
  <si>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</si>
  <si>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</si>
  <si>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</si>
  <si>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</si>
  <si>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</si>
  <si>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</si>
  <si>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</si>
  <si>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</si>
  <si>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</si>
  <si>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</si>
  <si>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</si>
  <si>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</si>
  <si>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</si>
  <si>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</si>
  <si>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</si>
  <si>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</si>
  <si>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</si>
  <si>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</si>
  <si>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</si>
  <si>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</si>
  <si>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</si>
  <si>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</si>
  <si>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</si>
  <si>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</si>
  <si>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</si>
  <si>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</si>
  <si>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</si>
  <si>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</si>
  <si>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</si>
  <si>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</si>
  <si>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</si>
  <si>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</si>
  <si>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</si>
  <si>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</si>
  <si>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</si>
  <si>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</si>
  <si>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</si>
  <si>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</si>
  <si>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</si>
  <si>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</si>
  <si>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</si>
  <si>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</si>
  <si>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</si>
  <si>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</si>
  <si>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</si>
  <si>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</si>
  <si>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</si>
  <si>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</si>
  <si>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</si>
  <si>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</si>
  <si>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</si>
  <si>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</si>
  <si>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</si>
  <si>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</si>
  <si>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</si>
  <si>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</si>
  <si>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</si>
  <si>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</si>
  <si>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</si>
  <si>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</si>
  <si>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</si>
  <si>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</si>
  <si>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</si>
  <si>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</si>
  <si>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</si>
  <si>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</si>
  <si>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</si>
  <si>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</si>
  <si>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</si>
  <si>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</si>
  <si>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</si>
  <si>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</si>
  <si>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</si>
  <si>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</si>
  <si>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</si>
  <si>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</si>
  <si>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</si>
  <si>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</si>
  <si>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</si>
  <si>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</si>
  <si>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</si>
  <si>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</si>
  <si>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</si>
  <si>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</si>
  <si>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</si>
  <si>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</si>
  <si>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</si>
  <si>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</si>
  <si>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</si>
  <si>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</si>
  <si>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</si>
  <si>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</si>
  <si>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</si>
  <si>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</si>
  <si>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</si>
  <si>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</si>
  <si>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</si>
  <si>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</si>
  <si>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</si>
  <si>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</si>
  <si>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</si>
  <si>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</si>
  <si>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</si>
  <si>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</si>
  <si>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</si>
  <si>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</si>
  <si>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</si>
  <si>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</si>
  <si>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</si>
  <si>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</si>
  <si>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</si>
  <si>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</si>
  <si>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</si>
  <si>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</si>
  <si>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</si>
  <si>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</si>
  <si>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</si>
  <si>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</si>
  <si>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</si>
  <si>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</si>
  <si>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</si>
  <si>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</si>
  <si>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</si>
  <si>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</si>
  <si>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</si>
  <si>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</si>
  <si>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</si>
  <si>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</si>
  <si>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</si>
  <si>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</si>
  <si>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</si>
  <si>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</si>
  <si>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</si>
  <si>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</si>
  <si>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</si>
  <si>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</si>
  <si>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</si>
  <si>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</si>
  <si>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</si>
  <si>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</si>
  <si>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</si>
  <si>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</si>
  <si>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</si>
  <si>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</si>
  <si>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</si>
  <si>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</si>
  <si>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</si>
  <si>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</si>
  <si>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</si>
  <si>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</si>
  <si>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</si>
  <si>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</si>
  <si>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</si>
  <si>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</si>
  <si>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</si>
  <si>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</si>
  <si>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</si>
  <si>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</si>
  <si>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</si>
  <si>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</si>
  <si>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</si>
  <si>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</si>
  <si>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</si>
  <si>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</si>
  <si>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</si>
  <si>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</si>
  <si>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</si>
  <si>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</si>
  <si>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</si>
  <si>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</si>
  <si>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</si>
  <si>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</si>
  <si>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</si>
  <si>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</si>
  <si>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</si>
  <si>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</si>
  <si>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</si>
  <si>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</si>
  <si>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</si>
  <si>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</si>
  <si>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</si>
  <si>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</si>
  <si>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</si>
  <si>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</si>
  <si>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</si>
  <si>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</si>
  <si>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</si>
  <si>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</si>
  <si>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</si>
  <si>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</si>
  <si>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</si>
  <si>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</si>
  <si>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</si>
  <si>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</si>
  <si>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</si>
  <si>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</si>
  <si>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</si>
  <si>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</si>
  <si>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</si>
  <si>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</si>
  <si>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</si>
  <si>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</si>
  <si>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</si>
  <si>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</si>
  <si>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</si>
  <si>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</si>
  <si>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</si>
  <si>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</si>
  <si>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</si>
  <si>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</si>
  <si>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</si>
  <si>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</si>
  <si>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</si>
  <si>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</si>
  <si>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</si>
  <si>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</si>
  <si>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</si>
  <si>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</si>
  <si>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</si>
  <si>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</si>
  <si>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</si>
  <si>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</si>
  <si>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</si>
  <si>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</si>
  <si>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</si>
  <si>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</si>
  <si>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</si>
  <si>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</si>
  <si>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</si>
  <si>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</si>
  <si>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</si>
  <si>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</si>
  <si>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</si>
  <si>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</si>
  <si>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</si>
  <si>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</si>
  <si>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</si>
  <si>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</si>
  <si>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</si>
  <si>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</si>
  <si>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</si>
  <si>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</si>
  <si>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</si>
  <si>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</si>
  <si>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</si>
  <si>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</si>
  <si>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</si>
  <si>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</si>
  <si>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</si>
  <si>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</si>
  <si>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</si>
  <si>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</si>
  <si>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</si>
  <si>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</si>
  <si>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</si>
  <si>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</si>
  <si>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</si>
  <si>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</si>
  <si>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</si>
  <si>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</si>
  <si>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</si>
  <si>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</si>
  <si>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</si>
  <si>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</si>
  <si>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</si>
  <si>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</si>
  <si>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</si>
  <si>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</si>
  <si>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</si>
  <si>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</si>
  <si>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</si>
  <si>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</si>
  <si>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</si>
  <si>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</si>
  <si>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</si>
  <si>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</si>
  <si>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</si>
  <si>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</si>
  <si>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</si>
  <si>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</si>
  <si>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</si>
  <si>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</si>
  <si>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</si>
  <si>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</si>
  <si>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</si>
  <si>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</si>
  <si>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</si>
  <si>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</si>
  <si>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</si>
  <si>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</si>
  <si>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</si>
  <si>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</si>
  <si>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</si>
  <si>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</si>
  <si>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</si>
  <si>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</si>
  <si>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</si>
  <si>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</si>
  <si>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</si>
  <si>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</si>
  <si>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</si>
  <si>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</si>
  <si>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</si>
  <si>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</si>
  <si>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</si>
  <si>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</si>
  <si>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</si>
  <si>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</si>
  <si>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</si>
  <si>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</si>
  <si>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</si>
  <si>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</si>
  <si>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</si>
  <si>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</si>
  <si>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</si>
  <si>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</si>
  <si>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</si>
  <si>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</si>
  <si>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</si>
  <si>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</si>
  <si>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</si>
  <si>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</si>
  <si>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</si>
  <si>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</si>
  <si>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</si>
  <si>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</si>
  <si>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</si>
  <si>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</si>
  <si>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</si>
  <si>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</si>
  <si>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</si>
  <si>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</si>
  <si>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</si>
  <si>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</si>
  <si>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</si>
  <si>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</si>
  <si>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</si>
  <si>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</si>
  <si>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</si>
  <si>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</si>
  <si>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</si>
  <si>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</si>
  <si>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</si>
  <si>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</si>
  <si>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</si>
  <si>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</si>
  <si>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</si>
  <si>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</si>
  <si>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</si>
  <si>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</si>
  <si>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</si>
  <si>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</si>
  <si>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</si>
  <si>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</si>
  <si>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</si>
  <si>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</si>
  <si>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</si>
  <si>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</si>
  <si>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</si>
  <si>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</si>
  <si>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</si>
  <si>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</si>
  <si>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</si>
  <si>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</si>
  <si>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</si>
  <si>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</si>
  <si>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</si>
  <si>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</si>
  <si>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</si>
  <si>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</si>
  <si>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</si>
  <si>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</si>
  <si>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</si>
  <si>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</si>
  <si>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</si>
  <si>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</si>
  <si>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</si>
  <si>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</si>
  <si>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</si>
  <si>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</si>
  <si>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</si>
  <si>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</si>
  <si>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</si>
  <si>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</si>
  <si>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</si>
  <si>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</si>
  <si>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</si>
  <si>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</si>
  <si>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</si>
  <si>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</si>
  <si>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</si>
  <si>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</si>
  <si>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</si>
  <si>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</si>
  <si>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</si>
  <si>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</si>
  <si>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</si>
  <si>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</si>
  <si>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</si>
  <si>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</si>
  <si>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</si>
  <si>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</si>
  <si>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</si>
  <si>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</si>
  <si>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</si>
  <si>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</si>
  <si>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</si>
  <si>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</si>
  <si>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</si>
  <si>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</si>
  <si>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</si>
  <si>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</si>
  <si>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</si>
  <si>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</si>
  <si>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</si>
  <si>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</si>
  <si>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</si>
  <si>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</si>
  <si>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</si>
  <si>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</si>
  <si>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</si>
  <si>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</si>
  <si>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</si>
  <si>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</si>
  <si>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</si>
  <si>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</si>
  <si>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</si>
  <si>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</si>
  <si>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</si>
  <si>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</si>
  <si>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</si>
  <si>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</si>
  <si>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</si>
  <si>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</si>
  <si>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</si>
  <si>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</si>
  <si>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</si>
  <si>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</si>
  <si>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</si>
  <si>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</si>
  <si>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</si>
  <si>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</si>
  <si>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</si>
  <si>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</si>
  <si>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</si>
  <si>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</si>
  <si>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</si>
  <si>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</si>
  <si>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</si>
  <si>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</si>
  <si>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</si>
  <si>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</si>
  <si>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</si>
  <si>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</si>
  <si>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</si>
  <si>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</si>
  <si>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</si>
  <si>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</si>
  <si>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</si>
  <si>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</si>
  <si>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</si>
  <si>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</si>
  <si>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</si>
  <si>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</si>
  <si>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</si>
  <si>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</si>
  <si>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</si>
  <si>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</si>
  <si>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</si>
  <si>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</si>
  <si>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</si>
  <si>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</si>
  <si>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</si>
  <si>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</si>
  <si>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</si>
  <si>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</si>
  <si>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</si>
  <si>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</si>
  <si>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</si>
  <si>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</si>
  <si>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</si>
  <si>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</si>
  <si>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</si>
  <si>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</si>
  <si>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</si>
  <si>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</si>
  <si>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</si>
  <si>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</si>
  <si>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</si>
  <si>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</si>
  <si>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</si>
  <si>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</si>
  <si>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</si>
  <si>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</si>
  <si>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</si>
  <si>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</si>
  <si>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</si>
  <si>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</si>
  <si>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</si>
  <si>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</si>
  <si>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</si>
  <si>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</si>
  <si>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</si>
  <si>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</si>
  <si>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</si>
  <si>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</si>
  <si>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</si>
  <si>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</si>
  <si>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</si>
  <si>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</si>
  <si>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</si>
  <si>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</si>
  <si>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</si>
  <si>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</si>
  <si>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</si>
  <si>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</si>
  <si>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</si>
  <si>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</si>
  <si>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</si>
  <si>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</si>
  <si>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</si>
  <si>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</si>
  <si>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</si>
  <si>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</si>
  <si>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</si>
  <si>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</si>
  <si>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</si>
  <si>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</si>
  <si>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</si>
  <si>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</si>
  <si>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</si>
  <si>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</si>
  <si>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</si>
  <si>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</si>
  <si>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</si>
  <si>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</si>
  <si>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</si>
  <si>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</si>
  <si>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</si>
  <si>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</si>
  <si>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</si>
  <si>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</si>
  <si>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</si>
  <si>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</si>
  <si>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</si>
  <si>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</si>
  <si>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</si>
  <si>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</si>
  <si>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</si>
  <si>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</si>
  <si>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</si>
  <si>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</si>
  <si>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</si>
  <si>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</si>
  <si>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</si>
  <si>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</si>
  <si>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</si>
  <si>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</si>
  <si>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</si>
  <si>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</si>
  <si>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</si>
  <si>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</si>
  <si>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</si>
  <si>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</si>
  <si>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</si>
  <si>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</si>
  <si>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</si>
  <si>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</si>
  <si>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</si>
  <si>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</si>
  <si>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</si>
  <si>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</si>
  <si>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</si>
  <si>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</si>
  <si>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</si>
  <si>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</si>
  <si>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</si>
  <si>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</si>
  <si>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</si>
  <si>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</si>
  <si>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</si>
  <si>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</si>
  <si>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</si>
  <si>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</si>
  <si>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</si>
  <si>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</si>
  <si>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</si>
  <si>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</si>
  <si>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</si>
  <si>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</si>
  <si>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</si>
  <si>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</si>
  <si>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</si>
  <si>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</si>
  <si>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</si>
  <si>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</si>
  <si>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</si>
  <si>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</si>
  <si>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</si>
  <si>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</si>
  <si>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</si>
  <si>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</si>
  <si>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</si>
  <si>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</si>
  <si>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</si>
  <si>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</si>
  <si>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</si>
  <si>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</si>
  <si>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</si>
  <si>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</si>
  <si>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</si>
  <si>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</si>
  <si>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</si>
  <si>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</si>
  <si>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</si>
  <si>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</si>
  <si>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</si>
  <si>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</si>
  <si>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</si>
  <si>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</si>
  <si>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</si>
  <si>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</si>
  <si>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</si>
  <si>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</si>
  <si>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</si>
  <si>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</si>
  <si>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</si>
  <si>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</si>
  <si>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</si>
  <si>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</si>
  <si>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</si>
  <si>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</si>
  <si>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</si>
  <si>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</si>
  <si>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</si>
  <si>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</si>
  <si>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</si>
  <si>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</si>
  <si>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</si>
  <si>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</si>
  <si>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</si>
  <si>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</si>
  <si>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</si>
  <si>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</si>
  <si>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</si>
  <si>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</si>
  <si>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</si>
  <si>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</si>
  <si>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</si>
  <si>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</si>
  <si>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</si>
  <si>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</si>
  <si>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</si>
  <si>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</si>
  <si>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</si>
  <si>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</si>
  <si>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</si>
  <si>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</si>
  <si>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</si>
  <si>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</si>
  <si>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</si>
  <si>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</si>
  <si>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</si>
  <si>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</si>
  <si>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</si>
  <si>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</si>
  <si>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</si>
  <si>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</si>
  <si>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</si>
  <si>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</si>
  <si>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</si>
  <si>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</si>
  <si>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</si>
  <si>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</si>
  <si>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</si>
  <si>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</si>
  <si>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</si>
  <si>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</si>
  <si>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</si>
  <si>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</si>
  <si>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</si>
  <si>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</si>
  <si>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</si>
  <si>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</si>
  <si>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</si>
  <si>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</si>
  <si>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</si>
  <si>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</si>
  <si>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</si>
  <si>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</si>
  <si>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</si>
  <si>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</si>
  <si>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</si>
  <si>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</si>
  <si>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</si>
  <si>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</si>
  <si>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</si>
  <si>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</si>
  <si>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</si>
  <si>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</si>
  <si>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</si>
  <si>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</si>
  <si>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</si>
  <si>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</si>
  <si>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</si>
  <si>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</si>
  <si>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</si>
  <si>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</si>
  <si>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</si>
  <si>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</si>
  <si>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</si>
  <si>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</si>
  <si>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</si>
  <si>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</si>
  <si>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</si>
  <si>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</si>
  <si>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</si>
  <si>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</si>
  <si>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</si>
  <si>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</si>
  <si>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</si>
  <si>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</si>
  <si>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</si>
  <si>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</si>
  <si>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</si>
  <si>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</si>
  <si>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</si>
  <si>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</si>
  <si>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</si>
  <si>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</si>
  <si>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</si>
  <si>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</si>
  <si>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</si>
  <si>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</si>
  <si>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</si>
  <si>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</si>
  <si>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</si>
  <si>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</si>
  <si>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</si>
  <si>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</si>
  <si>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</si>
  <si>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</si>
  <si>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</si>
  <si>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</si>
  <si>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</si>
  <si>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</si>
  <si>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</si>
  <si>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</si>
  <si>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</si>
  <si>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</si>
  <si>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</si>
  <si>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</si>
  <si>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</si>
  <si>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</si>
  <si>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</si>
  <si>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</si>
  <si>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</si>
  <si>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</si>
  <si>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</si>
  <si>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</si>
  <si>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</si>
  <si>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</si>
  <si>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</si>
  <si>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</si>
  <si>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</si>
  <si>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</si>
  <si>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</si>
  <si>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</si>
  <si>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</si>
  <si>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</si>
  <si>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</si>
  <si>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</si>
  <si>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</si>
  <si>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</si>
  <si>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</si>
  <si>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</si>
  <si>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</si>
  <si>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</si>
  <si>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</si>
  <si>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</si>
  <si>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</si>
  <si>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</si>
  <si>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</si>
  <si>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</si>
  <si>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</si>
  <si>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</si>
  <si>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</si>
  <si>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</si>
  <si>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</si>
  <si>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</si>
  <si>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</si>
  <si>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</si>
  <si>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</si>
  <si>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</si>
  <si>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</si>
  <si>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</si>
  <si>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</si>
  <si>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</si>
  <si>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</si>
  <si>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</si>
  <si>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</si>
  <si>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</si>
  <si>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</si>
  <si>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</si>
  <si>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</si>
  <si>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</si>
  <si>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</si>
  <si>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</si>
  <si>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</si>
  <si>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</si>
  <si>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</si>
  <si>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</si>
  <si>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</si>
  <si>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</si>
  <si>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</si>
  <si>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</si>
  <si>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</si>
  <si>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</si>
  <si>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</si>
  <si>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</si>
  <si>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</si>
  <si>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</si>
  <si>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</si>
  <si>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</si>
  <si>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</si>
  <si>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</si>
  <si>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</si>
  <si>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</si>
  <si>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</si>
  <si>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</si>
  <si>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</si>
  <si>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</si>
  <si>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</si>
  <si>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</si>
  <si>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</si>
  <si>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</si>
  <si>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</si>
  <si>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</si>
  <si>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</si>
  <si>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</si>
  <si>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</si>
  <si>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</si>
  <si>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</si>
  <si>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</si>
  <si>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</si>
  <si>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</si>
  <si>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</si>
  <si>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</si>
  <si>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</si>
  <si>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</si>
  <si>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</si>
  <si>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</si>
  <si>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</si>
  <si>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</si>
  <si>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</si>
  <si>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</si>
  <si>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</si>
  <si>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</si>
  <si>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</si>
  <si>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</si>
  <si>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</si>
  <si>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</si>
  <si>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</si>
  <si>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</si>
  <si>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</si>
  <si>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</si>
  <si>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</si>
  <si>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</si>
  <si>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</si>
  <si>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</si>
  <si>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</si>
  <si>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</si>
  <si>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</si>
  <si>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</si>
  <si>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</si>
  <si>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</si>
  <si>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</si>
  <si>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</si>
  <si>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</si>
  <si>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</si>
  <si>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</si>
  <si>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</si>
  <si>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</si>
  <si>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</si>
  <si>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</si>
  <si>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</si>
  <si>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</si>
  <si>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</si>
  <si>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</si>
  <si>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</si>
  <si>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</si>
  <si>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</si>
  <si>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</si>
  <si>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</si>
  <si>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</si>
  <si>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</si>
  <si>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</si>
  <si>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</si>
  <si>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</si>
  <si>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</si>
  <si>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</si>
  <si>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</si>
  <si>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</si>
  <si>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</si>
  <si>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</si>
  <si>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</si>
  <si>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</si>
  <si>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</si>
  <si>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</si>
  <si>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</si>
  <si>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</si>
  <si>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</si>
  <si>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</si>
  <si>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</si>
  <si>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</si>
  <si>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</si>
  <si>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</si>
  <si>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</si>
  <si>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</si>
  <si>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</si>
  <si>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</si>
  <si>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</si>
  <si>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</si>
  <si>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</si>
  <si>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</si>
  <si>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</si>
  <si>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</si>
  <si>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</si>
  <si>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</si>
  <si>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</si>
  <si>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</si>
  <si>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</si>
  <si>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</si>
  <si>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</si>
  <si>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</si>
  <si>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</si>
  <si>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</si>
  <si>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</si>
  <si>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</si>
  <si>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</si>
  <si>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</si>
  <si>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</si>
  <si>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</si>
  <si>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</si>
  <si>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</si>
  <si>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</si>
  <si>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</si>
  <si>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</si>
  <si>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</si>
  <si>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</si>
  <si>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</si>
  <si>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</si>
  <si>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</si>
  <si>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</si>
  <si>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</si>
  <si>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</si>
  <si>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</si>
  <si>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</si>
  <si>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</si>
  <si>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</si>
  <si>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</si>
  <si>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</si>
  <si>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</si>
  <si>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</si>
  <si>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</si>
  <si>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</si>
  <si>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</si>
  <si>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</si>
  <si>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</si>
  <si>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</si>
  <si>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</si>
  <si>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</si>
  <si>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</si>
  <si>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</si>
  <si>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</si>
  <si>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</si>
  <si>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</si>
  <si>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</si>
  <si>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</si>
  <si>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</si>
  <si>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</si>
  <si>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</si>
  <si>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</si>
  <si>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</si>
  <si>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</si>
  <si>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</si>
  <si>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</si>
  <si>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</si>
  <si>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</si>
  <si>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</si>
  <si>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</si>
  <si>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</si>
  <si>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</si>
  <si>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</si>
  <si>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</si>
  <si>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</si>
  <si>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</si>
  <si>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</si>
  <si>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</si>
  <si>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</si>
  <si>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</si>
  <si>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</si>
  <si>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</si>
  <si>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</si>
  <si>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</si>
  <si>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</si>
  <si>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</si>
  <si>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</si>
  <si>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</si>
  <si>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</si>
  <si>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</si>
  <si>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</si>
  <si>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</si>
  <si>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</si>
  <si>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</si>
  <si>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</si>
  <si>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</si>
  <si>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</si>
  <si>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</si>
  <si>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</si>
  <si>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</si>
  <si>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</si>
  <si>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</si>
  <si>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</si>
  <si>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</si>
  <si>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</si>
  <si>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</si>
  <si>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</si>
  <si>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</si>
  <si>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</si>
  <si>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</si>
  <si>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</si>
  <si>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</si>
  <si>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</si>
  <si>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</si>
  <si>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</si>
  <si>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</si>
  <si>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</si>
  <si>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</si>
  <si>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</si>
  <si>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</si>
  <si>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</si>
  <si>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</si>
  <si>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</si>
  <si>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</si>
  <si>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</si>
  <si>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</si>
  <si>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</si>
  <si>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</si>
  <si>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</si>
  <si>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</si>
  <si>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</si>
  <si>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</si>
  <si>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</si>
  <si>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</si>
  <si>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</si>
  <si>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</si>
  <si>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</si>
  <si>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</si>
  <si>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</si>
  <si>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</si>
  <si>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</si>
  <si>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</si>
  <si>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</si>
  <si>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</si>
  <si>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</si>
  <si>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</si>
  <si>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</si>
  <si>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</si>
  <si>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</si>
  <si>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</si>
  <si>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</si>
  <si>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</si>
  <si>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</si>
  <si>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</si>
  <si>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</si>
  <si>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</si>
  <si>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</si>
  <si>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</si>
  <si>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</si>
  <si>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</si>
  <si>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</si>
  <si>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</si>
  <si>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</si>
  <si>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</si>
  <si>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</si>
  <si>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</si>
  <si>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</si>
  <si>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</si>
  <si>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</si>
  <si>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</si>
  <si>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</si>
  <si>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</si>
  <si>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</si>
  <si>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</si>
  <si>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</si>
  <si>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</si>
  <si>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</si>
  <si>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</si>
  <si>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</si>
  <si>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</si>
  <si>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</si>
  <si>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</si>
  <si>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</si>
  <si>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</si>
  <si>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</si>
  <si>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</si>
  <si>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</si>
  <si>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</si>
  <si>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</si>
  <si>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</si>
  <si>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</si>
  <si>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</si>
  <si>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</si>
  <si>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</si>
  <si>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</si>
  <si>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</si>
  <si>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</si>
  <si>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</si>
  <si>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</si>
  <si>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</si>
  <si>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</si>
  <si>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</si>
  <si>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</si>
  <si>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</si>
  <si>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</si>
  <si>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</si>
  <si>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</si>
  <si>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</si>
  <si>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</si>
  <si>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</si>
  <si>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</si>
  <si>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</si>
  <si>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</si>
  <si>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</si>
  <si>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</si>
  <si>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</si>
  <si>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</si>
  <si>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</si>
  <si>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</si>
  <si>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</si>
  <si>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</si>
  <si>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</si>
  <si>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</si>
  <si>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</si>
  <si>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</si>
  <si>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</si>
  <si>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</si>
  <si>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</si>
  <si>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</si>
  <si>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</si>
  <si>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</si>
  <si>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</si>
  <si>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</si>
  <si>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</si>
  <si>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</si>
  <si>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</si>
  <si>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</si>
  <si>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</si>
  <si>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</si>
  <si>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</si>
  <si>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</si>
  <si>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</si>
  <si>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</si>
  <si>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</si>
  <si>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</si>
  <si>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</si>
  <si>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</si>
  <si>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</si>
  <si>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</si>
  <si>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</si>
  <si>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</si>
  <si>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</si>
  <si>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</si>
  <si>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</si>
  <si>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</si>
  <si>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</si>
  <si>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</si>
  <si>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</si>
  <si>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</si>
  <si>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</si>
  <si>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</si>
  <si>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</si>
  <si>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</si>
  <si>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</si>
  <si>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</si>
  <si>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</si>
  <si>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</si>
  <si>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</si>
  <si>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</si>
  <si>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</si>
  <si>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</si>
  <si>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</si>
  <si>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</si>
  <si>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</si>
  <si>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</si>
  <si>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</si>
  <si>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</si>
  <si>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</si>
  <si>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</si>
  <si>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</si>
  <si>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</si>
  <si>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</si>
  <si>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</si>
  <si>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</si>
  <si>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</si>
  <si>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</si>
  <si>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</si>
  <si>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</si>
  <si>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</si>
  <si>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</si>
  <si>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</si>
  <si>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</si>
  <si>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</si>
  <si>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</si>
  <si>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</si>
  <si>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</si>
  <si>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</si>
  <si>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</si>
  <si>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</si>
  <si>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</si>
  <si>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</si>
  <si>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</si>
  <si>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</si>
  <si>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</si>
  <si>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</si>
  <si>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</si>
  <si>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</si>
  <si>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</si>
  <si>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</si>
  <si>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</si>
  <si>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</si>
  <si>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</si>
  <si>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</si>
  <si>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</si>
  <si>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</si>
  <si>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</si>
  <si>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</si>
  <si>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</si>
  <si>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</si>
  <si>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</si>
  <si>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</si>
  <si>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</si>
  <si>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</si>
  <si>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</si>
  <si>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</si>
  <si>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</si>
  <si>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</si>
  <si>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</si>
  <si>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</si>
  <si>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</si>
  <si>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</si>
  <si>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</si>
  <si>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</si>
  <si>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</si>
  <si>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</si>
  <si>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</si>
  <si>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</si>
  <si>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</si>
  <si>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</si>
  <si>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</si>
  <si>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</si>
  <si>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</si>
  <si>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</si>
  <si>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</si>
  <si>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</si>
  <si>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</si>
  <si>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</si>
  <si>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</si>
  <si>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</si>
  <si>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</si>
  <si>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</si>
  <si>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</si>
  <si>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</si>
  <si>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</si>
  <si>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</si>
  <si>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</si>
  <si>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</si>
  <si>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</si>
  <si>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</si>
  <si>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</si>
  <si>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</si>
  <si>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</si>
  <si>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</si>
  <si>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</si>
  <si>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</si>
  <si>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</si>
  <si>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</si>
  <si>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</si>
  <si>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</si>
  <si>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</si>
  <si>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</si>
  <si>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</si>
  <si>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</si>
  <si>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</si>
  <si>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</si>
  <si>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</si>
  <si>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</si>
  <si>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</si>
  <si>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</si>
  <si>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</si>
  <si>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</si>
  <si>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</si>
  <si>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</si>
  <si>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</si>
  <si>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</si>
  <si>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</si>
  <si>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</si>
  <si>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</si>
  <si>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</si>
  <si>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</si>
  <si>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</si>
  <si>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</si>
  <si>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</si>
  <si>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</si>
  <si>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</si>
  <si>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</si>
  <si>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</si>
  <si>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</si>
  <si>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</si>
  <si>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</si>
  <si>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</si>
  <si>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</si>
  <si>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</si>
  <si>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</si>
  <si>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</si>
  <si>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</si>
  <si>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</si>
  <si>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</si>
  <si>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</si>
  <si>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</si>
  <si>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</si>
  <si>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</si>
  <si>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</si>
  <si>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</si>
  <si>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</si>
  <si>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</si>
  <si>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</si>
  <si>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</si>
  <si>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</si>
  <si>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</si>
  <si>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</si>
  <si>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</si>
  <si>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</si>
  <si>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</si>
  <si>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</si>
  <si>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</si>
  <si>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</si>
  <si>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</si>
  <si>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</si>
  <si>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</si>
  <si>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</si>
  <si>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</si>
  <si>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</si>
  <si>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</si>
  <si>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</si>
  <si>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</si>
  <si>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</si>
  <si>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</si>
  <si>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</si>
  <si>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</si>
  <si>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</si>
  <si>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</si>
  <si>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</si>
  <si>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</si>
  <si>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</si>
  <si>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</si>
  <si>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</si>
  <si>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</si>
  <si>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</si>
  <si>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</si>
  <si>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</si>
  <si>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</si>
  <si>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</si>
  <si>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</si>
  <si>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</si>
  <si>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</si>
  <si>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</si>
  <si>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</si>
  <si>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</si>
  <si>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</si>
  <si>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</si>
  <si>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</si>
  <si>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</si>
  <si>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</si>
  <si>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</si>
  <si>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</si>
  <si>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</si>
  <si>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</si>
  <si>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</si>
  <si>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</si>
  <si>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</si>
  <si>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</si>
  <si>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</si>
  <si>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</si>
  <si>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</si>
  <si>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</si>
  <si>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</si>
  <si>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</si>
  <si>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</si>
  <si>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</si>
  <si>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</si>
  <si>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</si>
  <si>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</si>
  <si>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</si>
  <si>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</si>
  <si>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</si>
  <si>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</si>
  <si>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</si>
  <si>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</si>
  <si>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</si>
  <si>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</si>
  <si>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</si>
  <si>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</si>
  <si>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</si>
  <si>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</si>
  <si>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</si>
  <si>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</si>
  <si>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</si>
  <si>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</si>
  <si>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</si>
  <si>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</si>
  <si>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</si>
  <si>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</si>
  <si>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</si>
  <si>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</si>
  <si>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</si>
  <si>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</si>
  <si>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</si>
  <si>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</si>
  <si>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</si>
  <si>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</si>
  <si>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</si>
  <si>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</si>
  <si>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</si>
  <si>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</si>
  <si>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</si>
  <si>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</si>
  <si>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</si>
  <si>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</si>
  <si>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</si>
  <si>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</si>
  <si>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</si>
  <si>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</si>
  <si>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</si>
  <si>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</si>
  <si>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</si>
  <si>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</si>
  <si>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</si>
  <si>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</si>
  <si>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</si>
  <si>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</si>
  <si>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</si>
  <si>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</si>
  <si>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</si>
  <si>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</si>
  <si>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</si>
  <si>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</si>
  <si>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</si>
  <si>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</si>
  <si>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</si>
  <si>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</si>
  <si>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</si>
  <si>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</si>
  <si>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</si>
  <si>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</si>
  <si>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</si>
  <si>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</si>
  <si>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</si>
  <si>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</si>
  <si>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</si>
  <si>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</si>
  <si>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</si>
  <si>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</si>
  <si>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</si>
  <si>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</si>
  <si>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</si>
  <si>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</si>
  <si>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</si>
  <si>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</si>
  <si>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</si>
  <si>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</si>
  <si>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</si>
  <si>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</si>
  <si>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</si>
  <si>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</si>
  <si>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</si>
  <si>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</si>
  <si>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</si>
  <si>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</si>
  <si>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</si>
  <si>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</si>
  <si>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</si>
  <si>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</si>
  <si>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</si>
  <si>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</si>
  <si>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</si>
  <si>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</si>
  <si>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</si>
  <si>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</si>
  <si>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</si>
  <si>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</si>
  <si>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</si>
  <si>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</si>
  <si>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</si>
  <si>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</si>
  <si>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</si>
  <si>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</si>
  <si>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</si>
  <si>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</si>
  <si>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</si>
  <si>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</si>
  <si>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</si>
  <si>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</si>
  <si>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</si>
  <si>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</si>
  <si>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</si>
  <si>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</si>
  <si>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</si>
  <si>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</si>
  <si>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</si>
  <si>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</si>
  <si>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</si>
  <si>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</si>
  <si>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</si>
  <si>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</si>
  <si>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</si>
  <si>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</si>
  <si>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</si>
  <si>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</si>
  <si>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</si>
  <si>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</si>
  <si>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</si>
  <si>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</si>
  <si>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</si>
  <si>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</si>
  <si>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</si>
  <si>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</si>
  <si>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</si>
  <si>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</si>
  <si>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</si>
  <si>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</si>
  <si>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</si>
  <si>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</si>
  <si>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</si>
  <si>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</si>
  <si>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</si>
  <si>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</si>
  <si>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</si>
  <si>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</si>
  <si>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</si>
  <si>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</si>
  <si>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</si>
  <si>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</si>
  <si>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</si>
  <si>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</si>
  <si>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</si>
  <si>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</si>
  <si>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</si>
  <si>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</si>
  <si>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</si>
  <si>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</si>
  <si>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</si>
  <si>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</si>
  <si>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</si>
  <si>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</si>
  <si>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</si>
  <si>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</si>
  <si>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</si>
  <si>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</si>
  <si>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</si>
  <si>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</si>
  <si>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</si>
  <si>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</si>
  <si>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</si>
  <si>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</si>
  <si>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</si>
  <si>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</si>
  <si>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</si>
  <si>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</si>
  <si>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</si>
  <si>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</si>
  <si>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</si>
  <si>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</si>
  <si>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</si>
  <si>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</si>
  <si>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</si>
  <si>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</si>
  <si>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</si>
  <si>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</si>
  <si>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</si>
  <si>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</si>
  <si>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</si>
  <si>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</si>
  <si>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</si>
  <si>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</si>
  <si>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</si>
  <si>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</si>
  <si>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</si>
  <si>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</si>
  <si>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</si>
  <si>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</si>
  <si>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</si>
  <si>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</si>
  <si>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</si>
  <si>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</si>
  <si>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</si>
  <si>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</si>
  <si>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</si>
  <si>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</si>
  <si>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</si>
  <si>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</si>
  <si>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</si>
  <si>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</si>
  <si>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</si>
  <si>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</si>
  <si>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</si>
  <si>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</si>
  <si>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</si>
  <si>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</si>
  <si>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</si>
  <si>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</si>
  <si>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</si>
  <si>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</si>
  <si>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</si>
  <si>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</si>
  <si>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</si>
  <si>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</si>
  <si>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</si>
  <si>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</si>
  <si>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</si>
  <si>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</si>
  <si>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</si>
  <si>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</si>
  <si>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</si>
  <si>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</si>
  <si>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</si>
  <si>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</si>
  <si>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</si>
  <si>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</si>
  <si>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</si>
  <si>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</si>
  <si>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</si>
  <si>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</si>
  <si>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</si>
  <si>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</si>
  <si>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</si>
  <si>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</si>
  <si>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</si>
  <si>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</si>
  <si>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</si>
  <si>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</si>
  <si>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</si>
  <si>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</si>
  <si>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</si>
  <si>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</si>
  <si>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</si>
  <si>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</si>
  <si>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</si>
  <si>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</si>
  <si>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</si>
  <si>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</si>
  <si>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</si>
  <si>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</si>
  <si>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</si>
  <si>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</si>
  <si>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</si>
  <si>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</si>
  <si>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</si>
  <si>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</si>
  <si>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</si>
  <si>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</si>
  <si>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</si>
  <si>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</si>
  <si>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</si>
  <si>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</si>
  <si>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</si>
  <si>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</si>
  <si>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</si>
  <si>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</si>
  <si>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</si>
  <si>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</si>
  <si>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</si>
  <si>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</si>
  <si>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</si>
  <si>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</si>
  <si>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</si>
  <si>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</si>
  <si>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</si>
  <si>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</si>
  <si>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</si>
  <si>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</si>
  <si>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</si>
  <si>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</si>
  <si>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</si>
  <si>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</si>
  <si>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</si>
  <si>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</si>
  <si>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</si>
  <si>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</si>
  <si>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</si>
  <si>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</si>
  <si>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</si>
  <si>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</si>
  <si>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</si>
  <si>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</si>
  <si>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</si>
  <si>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</si>
  <si>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</si>
  <si>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</si>
  <si>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</si>
  <si>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</si>
  <si>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</si>
  <si>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</si>
  <si>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</si>
  <si>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</si>
  <si>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</si>
  <si>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</si>
  <si>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</si>
  <si>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</si>
  <si>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</si>
  <si>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</si>
  <si>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</si>
  <si>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</si>
  <si>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</si>
  <si>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</si>
  <si>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</si>
  <si>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</si>
  <si>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</si>
  <si>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</si>
  <si>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</si>
  <si>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</si>
  <si>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</si>
  <si>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</si>
  <si>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</si>
  <si>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</si>
  <si>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</si>
  <si>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</si>
  <si>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</si>
  <si>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</si>
  <si>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</si>
  <si>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</si>
  <si>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</si>
  <si>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</si>
  <si>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</si>
  <si>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</si>
  <si>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</si>
  <si>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</si>
  <si>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</si>
  <si>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</si>
  <si>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</si>
  <si>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</si>
  <si>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</si>
  <si>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</si>
  <si>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</si>
  <si>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</si>
  <si>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</si>
  <si>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</si>
  <si>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</si>
  <si>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</si>
  <si>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</si>
  <si>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</si>
  <si>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</si>
  <si>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</si>
  <si>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</si>
  <si>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</si>
  <si>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</si>
  <si>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</si>
  <si>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</si>
  <si>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</si>
  <si>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</si>
  <si>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</si>
  <si>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</si>
  <si>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</si>
  <si>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</si>
  <si>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</si>
  <si>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</si>
  <si>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</si>
  <si>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</si>
  <si>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</si>
  <si>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</si>
  <si>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</si>
  <si>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</si>
  <si>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</si>
  <si>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</si>
  <si>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</si>
  <si>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</si>
  <si>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</si>
  <si>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</si>
  <si>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</si>
  <si>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</si>
  <si>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</si>
  <si>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</si>
  <si>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</si>
  <si>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</si>
  <si>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</si>
  <si>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</si>
  <si>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</si>
  <si>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</si>
  <si>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</si>
  <si>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</si>
  <si>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</si>
  <si>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</si>
  <si>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</si>
  <si>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</si>
  <si>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</si>
  <si>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</si>
  <si>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</si>
  <si>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</si>
  <si>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</si>
  <si>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</si>
  <si>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</si>
  <si>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</si>
  <si>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</si>
  <si>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</si>
  <si>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</si>
  <si>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</si>
  <si>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</si>
  <si>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</si>
  <si>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</si>
  <si>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</si>
  <si>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</si>
  <si>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</si>
  <si>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</si>
  <si>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</si>
  <si>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</si>
  <si>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</si>
  <si>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</si>
  <si>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</si>
  <si>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</si>
  <si>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</si>
  <si>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</si>
  <si>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</si>
  <si>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</si>
  <si>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</si>
  <si>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</si>
  <si>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</si>
  <si>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</si>
  <si>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</si>
  <si>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</si>
  <si>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</si>
  <si>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</si>
  <si>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</si>
  <si>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</si>
  <si>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</si>
  <si>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</si>
  <si>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</si>
  <si>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</si>
  <si>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</si>
  <si>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</si>
  <si>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</si>
  <si>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</si>
  <si>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</si>
  <si>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</si>
  <si>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</si>
  <si>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</si>
  <si>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</si>
  <si>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</si>
  <si>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</si>
  <si>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</si>
  <si>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</si>
  <si>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</si>
  <si>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</si>
  <si>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</si>
  <si>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</si>
  <si>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</si>
  <si>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</si>
  <si>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</si>
  <si>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</si>
  <si>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</si>
  <si>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</si>
  <si>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</si>
  <si>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</si>
  <si>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</si>
  <si>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</si>
  <si>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</si>
  <si>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</si>
  <si>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</si>
  <si>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</si>
  <si>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</si>
  <si>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</si>
  <si>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</si>
  <si>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</si>
  <si>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</si>
  <si>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</si>
  <si>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</si>
  <si>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</si>
  <si>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</si>
  <si>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</si>
  <si>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</si>
  <si>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</si>
  <si>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</si>
  <si>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</si>
  <si>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</si>
  <si>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</si>
  <si>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</si>
  <si>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</si>
  <si>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</si>
  <si>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</si>
  <si>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</si>
  <si>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</si>
  <si>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</si>
  <si>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</si>
  <si>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</si>
  <si>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</si>
  <si>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</si>
  <si>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</si>
  <si>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</si>
  <si>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</si>
  <si>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</si>
  <si>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</si>
  <si>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</si>
  <si>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</si>
  <si>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</si>
  <si>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</si>
  <si>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</si>
  <si>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</si>
  <si>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</si>
  <si>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</si>
  <si>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</si>
  <si>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</si>
  <si>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</si>
  <si>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</si>
  <si>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</si>
  <si>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</si>
  <si>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</si>
  <si>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</si>
  <si>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</si>
  <si>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</si>
  <si>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</si>
  <si>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</si>
  <si>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</si>
  <si>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</si>
  <si>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</si>
  <si>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</si>
  <si>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</si>
  <si>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</si>
  <si>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</si>
  <si>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</si>
  <si>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</si>
  <si>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</si>
  <si>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</si>
  <si>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</si>
  <si>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</si>
  <si>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</si>
  <si>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</si>
  <si>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</si>
  <si>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</si>
  <si>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</si>
  <si>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</si>
  <si>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</si>
  <si>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</si>
  <si>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</si>
  <si>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</si>
  <si>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</si>
  <si>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</si>
  <si>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</si>
  <si>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</si>
  <si>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</si>
  <si>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</si>
  <si>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</si>
  <si>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</si>
  <si>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</si>
  <si>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</si>
  <si>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</si>
  <si>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</si>
  <si>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</si>
  <si>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</si>
  <si>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</si>
  <si>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</si>
  <si>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</si>
  <si>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</si>
  <si>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</si>
  <si>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</si>
  <si>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</si>
  <si>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</si>
  <si>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</si>
  <si>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</si>
  <si>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</si>
  <si>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</si>
  <si>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</si>
  <si>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</si>
  <si>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</si>
  <si>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</si>
  <si>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</si>
  <si>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</si>
  <si>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</si>
  <si>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</si>
  <si>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</si>
  <si>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</si>
  <si>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</si>
  <si>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</si>
  <si>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</si>
  <si>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</si>
  <si>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</si>
  <si>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</si>
  <si>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</si>
  <si>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</si>
  <si>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</si>
  <si>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</si>
  <si>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</si>
  <si>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</si>
  <si>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</si>
  <si>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</si>
  <si>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</si>
  <si>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</si>
  <si>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</si>
  <si>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</si>
  <si>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</si>
  <si>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</si>
  <si>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</si>
  <si>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</si>
  <si>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</si>
  <si>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</si>
  <si>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</si>
  <si>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</si>
  <si>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</si>
  <si>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</si>
  <si>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</si>
  <si>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</si>
  <si>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</si>
  <si>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</si>
  <si>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</si>
  <si>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</si>
  <si>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</si>
  <si>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</si>
  <si>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</si>
  <si>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</si>
  <si>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</si>
  <si>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</si>
  <si>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</si>
  <si>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</si>
  <si>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</si>
  <si>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</si>
  <si>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</si>
  <si>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</si>
  <si>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</si>
  <si>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</si>
  <si>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</si>
  <si>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</si>
  <si>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</si>
  <si>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</si>
  <si>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</si>
  <si>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</si>
  <si>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</si>
  <si>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</si>
  <si>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</si>
  <si>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</si>
  <si>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</si>
  <si>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</si>
  <si>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</si>
  <si>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</si>
  <si>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</si>
  <si>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</si>
  <si>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</si>
  <si>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</si>
  <si>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</si>
  <si>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</si>
  <si>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</si>
  <si>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</si>
  <si>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</si>
  <si>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</si>
  <si>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</si>
  <si>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</si>
  <si>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</si>
  <si>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</si>
  <si>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</si>
  <si>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</si>
  <si>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</si>
  <si>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</si>
  <si>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</si>
  <si>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</si>
  <si>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</si>
  <si>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</si>
  <si>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</si>
  <si>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</si>
  <si>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</si>
  <si>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</si>
  <si>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</si>
  <si>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</si>
  <si>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</si>
  <si>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</si>
  <si>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</si>
  <si>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</si>
  <si>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</si>
  <si>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</si>
  <si>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</si>
  <si>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</si>
  <si>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</si>
  <si>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</si>
  <si>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</si>
  <si>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</si>
  <si>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</si>
  <si>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</si>
  <si>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</si>
  <si>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</si>
  <si>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</si>
  <si>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</si>
  <si>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</si>
  <si>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</si>
  <si>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</si>
  <si>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</si>
  <si>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</si>
  <si>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</si>
  <si>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</si>
  <si>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</si>
  <si>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</si>
  <si>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</si>
  <si>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</si>
  <si>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</si>
  <si>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</si>
  <si>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</si>
  <si>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</si>
  <si>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</si>
  <si>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</si>
  <si>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</si>
  <si>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</si>
  <si>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</si>
  <si>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</si>
  <si>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</si>
  <si>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</si>
  <si>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</si>
  <si>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</si>
  <si>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</si>
  <si>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</si>
  <si>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</si>
  <si>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</si>
  <si>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</si>
  <si>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</si>
  <si>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</si>
  <si>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</si>
  <si>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</si>
  <si>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</si>
  <si>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</si>
  <si>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</si>
  <si>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</si>
  <si>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</si>
  <si>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</si>
  <si>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</si>
  <si>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</si>
  <si>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</si>
  <si>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</si>
  <si>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</si>
  <si>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</si>
  <si>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</si>
  <si>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</si>
  <si>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</si>
  <si>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</si>
  <si>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</si>
  <si>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</si>
  <si>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</si>
  <si>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</si>
  <si>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</si>
  <si>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</si>
  <si>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</si>
  <si>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</si>
  <si>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</si>
  <si>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</si>
  <si>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</si>
  <si>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</si>
  <si>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</si>
  <si>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</si>
  <si>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</si>
  <si>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</si>
  <si>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</si>
  <si>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</si>
  <si>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</si>
  <si>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</si>
  <si>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</si>
  <si>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</si>
  <si>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</si>
  <si>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</si>
  <si>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</si>
  <si>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</si>
  <si>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</si>
  <si>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</si>
  <si>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</si>
  <si>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</si>
  <si>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</si>
  <si>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</si>
  <si>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</si>
  <si>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</si>
  <si>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</si>
  <si>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</si>
  <si>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</si>
  <si>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</si>
  <si>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</si>
  <si>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</si>
  <si>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</si>
  <si>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</si>
  <si>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</si>
  <si>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</si>
  <si>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</si>
  <si>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</si>
  <si>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</si>
  <si>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</si>
  <si>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</si>
  <si>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</si>
  <si>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</si>
  <si>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</si>
  <si>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</si>
  <si>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</si>
  <si>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</si>
  <si>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</si>
  <si>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</si>
  <si>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</si>
  <si>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</si>
  <si>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</si>
  <si>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</si>
  <si>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</si>
  <si>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</si>
  <si>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</si>
  <si>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</si>
  <si>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</si>
  <si>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</si>
  <si>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</si>
  <si>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</si>
  <si>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</si>
  <si>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</si>
  <si>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</si>
  <si>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</si>
  <si>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</si>
  <si>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</si>
  <si>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</si>
  <si>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</si>
  <si>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</si>
  <si>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</si>
  <si>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</si>
  <si>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</si>
  <si>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</si>
  <si>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</si>
  <si>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</si>
  <si>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</si>
  <si>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</si>
  <si>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</si>
  <si>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</si>
  <si>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</si>
  <si>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</si>
  <si>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</si>
  <si>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</si>
  <si>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</si>
  <si>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</si>
  <si>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</si>
  <si>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</si>
  <si>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</si>
  <si>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</si>
  <si>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</si>
  <si>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</si>
  <si>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</si>
  <si>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</si>
  <si>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</si>
  <si>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</si>
  <si>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</si>
  <si>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</si>
  <si>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</si>
  <si>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</si>
  <si>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</si>
  <si>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</si>
  <si>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</si>
  <si>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</si>
  <si>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</si>
  <si>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</si>
  <si>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</si>
  <si>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</si>
  <si>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</si>
  <si>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</si>
  <si>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</si>
  <si>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</si>
  <si>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</si>
  <si>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</si>
  <si>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</si>
  <si>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</si>
  <si>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</si>
  <si>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</si>
  <si>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</si>
  <si>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</si>
  <si>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</si>
  <si>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</si>
  <si>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</si>
  <si>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</si>
  <si>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</si>
  <si>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</si>
  <si>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</si>
  <si>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</si>
  <si>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</si>
  <si>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</si>
  <si>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</si>
  <si>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</si>
  <si>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</si>
  <si>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</si>
  <si>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</si>
  <si>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</si>
  <si>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</si>
  <si>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</si>
  <si>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</si>
  <si>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</si>
  <si>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</si>
  <si>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</si>
  <si>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</si>
  <si>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</si>
  <si>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</si>
  <si>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</si>
  <si>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</si>
  <si>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</si>
  <si>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</si>
  <si>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</si>
  <si>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</si>
  <si>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</si>
  <si>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</si>
  <si>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</si>
  <si>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</si>
  <si>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</si>
  <si>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</si>
  <si>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</si>
  <si>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</si>
  <si>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</si>
  <si>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</si>
  <si>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</si>
  <si>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</si>
  <si>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</si>
  <si>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</si>
  <si>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</si>
  <si>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</si>
  <si>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</si>
  <si>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</si>
  <si>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</si>
  <si>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</si>
  <si>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</si>
  <si>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</si>
  <si>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</si>
  <si>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</si>
  <si>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</si>
  <si>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</si>
  <si>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</si>
  <si>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</si>
  <si>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</si>
  <si>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</si>
  <si>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</si>
  <si>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</si>
  <si>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</si>
  <si>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</si>
  <si>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</si>
  <si>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</si>
  <si>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</si>
  <si>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</si>
  <si>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</si>
  <si>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</si>
  <si>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</si>
  <si>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</si>
  <si>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</si>
  <si>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</si>
  <si>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</si>
  <si>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</si>
  <si>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</si>
  <si>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</si>
  <si>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</si>
  <si>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</si>
  <si>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</si>
  <si>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</si>
  <si>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</si>
  <si>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</si>
  <si>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</si>
  <si>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</si>
  <si>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</si>
  <si>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</si>
  <si>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</si>
  <si>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</si>
  <si>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</si>
  <si>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</si>
  <si>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</si>
  <si>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</si>
  <si>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</si>
  <si>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</si>
  <si>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</si>
  <si>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</si>
  <si>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</si>
  <si>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</si>
  <si>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</si>
  <si>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</si>
  <si>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</si>
  <si>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</si>
  <si>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</si>
  <si>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</si>
  <si>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</si>
  <si>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</si>
  <si>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</si>
  <si>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</si>
  <si>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</si>
  <si>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</si>
  <si>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</si>
  <si>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</si>
  <si>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</si>
  <si>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</si>
  <si>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</si>
  <si>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</si>
  <si>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</si>
  <si>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</si>
  <si>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</si>
  <si>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</si>
  <si>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</si>
  <si>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</si>
  <si>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</si>
  <si>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</si>
  <si>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</si>
  <si>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</si>
  <si>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</si>
  <si>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</si>
  <si>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</si>
  <si>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</si>
  <si>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</si>
  <si>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</si>
  <si>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</si>
  <si>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</si>
  <si>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</si>
  <si>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</si>
  <si>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</si>
  <si>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</si>
  <si>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</si>
  <si>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</si>
  <si>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</si>
  <si>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</si>
  <si>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</si>
  <si>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</si>
  <si>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</si>
  <si>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</si>
  <si>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</si>
  <si>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</si>
  <si>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</si>
  <si>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</si>
  <si>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</si>
  <si>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</si>
  <si>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</si>
  <si>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</si>
  <si>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</si>
  <si>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</si>
  <si>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</si>
  <si>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</si>
  <si>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</si>
  <si>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</si>
  <si>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</si>
  <si>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</si>
  <si>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</si>
  <si>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</si>
  <si>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</si>
  <si>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</si>
  <si>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</si>
  <si>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</si>
  <si>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</si>
  <si>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</si>
  <si>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</si>
  <si>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</si>
  <si>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</si>
  <si>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</si>
  <si>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</si>
  <si>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</si>
  <si>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</si>
  <si>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</si>
  <si>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</si>
  <si>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</si>
  <si>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</si>
  <si>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</si>
  <si>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</si>
  <si>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</si>
  <si>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</si>
  <si>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</si>
  <si>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</si>
  <si>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</si>
  <si>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</si>
  <si>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</si>
  <si>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</si>
  <si>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</si>
  <si>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</si>
  <si>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</si>
  <si>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</si>
  <si>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</si>
  <si>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</si>
  <si>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</si>
  <si>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</si>
  <si>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</si>
  <si>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</si>
  <si>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</si>
  <si>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</si>
  <si>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</si>
  <si>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</si>
  <si>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</si>
  <si>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</si>
  <si>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</si>
  <si>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</si>
  <si>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</si>
  <si>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</si>
  <si>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</si>
  <si>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</si>
  <si>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</si>
  <si>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</si>
  <si>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</si>
  <si>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</si>
  <si>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</si>
  <si>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</si>
  <si>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</si>
  <si>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</si>
  <si>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</si>
  <si>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</si>
  <si>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</si>
  <si>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</si>
  <si>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</si>
  <si>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</si>
  <si>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</si>
  <si>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</si>
  <si>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</si>
  <si>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</si>
  <si>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</si>
  <si>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</si>
  <si>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</si>
  <si>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</si>
  <si>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</si>
  <si>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</si>
  <si>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</si>
  <si>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</si>
  <si>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</si>
  <si>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</si>
  <si>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</si>
  <si>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</si>
  <si>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</si>
  <si>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</si>
  <si>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</si>
  <si>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</si>
  <si>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</si>
  <si>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</si>
  <si>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</si>
  <si>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</si>
  <si>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</si>
  <si>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</si>
  <si>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</si>
  <si>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</si>
  <si>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</si>
  <si>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</si>
  <si>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</si>
  <si>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</si>
  <si>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</si>
  <si>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</si>
  <si>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</si>
  <si>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</si>
  <si>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</si>
  <si>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</si>
  <si>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</si>
  <si>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</si>
  <si>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</si>
  <si>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</si>
  <si>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</si>
  <si>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</si>
  <si>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</si>
  <si>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</si>
  <si>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</si>
  <si>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</si>
  <si>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</si>
  <si>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</si>
  <si>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</si>
  <si>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</si>
  <si>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</si>
  <si>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</si>
  <si>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</si>
  <si>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</si>
  <si>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</si>
  <si>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</si>
  <si>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</si>
  <si>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</si>
  <si>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</si>
  <si>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</si>
  <si>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</si>
  <si>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</si>
  <si>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</si>
  <si>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</si>
  <si>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</si>
  <si>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</si>
  <si>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</si>
  <si>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</si>
  <si>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</si>
  <si>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</si>
  <si>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</si>
  <si>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</si>
  <si>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</si>
  <si>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</si>
  <si>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</si>
  <si>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</si>
  <si>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</si>
  <si>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</si>
  <si>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</si>
  <si>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</si>
  <si>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</si>
  <si>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</si>
  <si>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</si>
  <si>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</si>
  <si>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</si>
  <si>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</si>
  <si>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</si>
  <si>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</si>
  <si>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</si>
  <si>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</si>
  <si>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</si>
  <si>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</si>
  <si>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</si>
  <si>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</si>
  <si>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</si>
  <si>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</si>
  <si>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</si>
  <si>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</si>
  <si>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</si>
  <si>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</si>
  <si>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</si>
  <si>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</si>
  <si>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</si>
  <si>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</si>
  <si>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</si>
  <si>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</si>
  <si>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</si>
  <si>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</si>
  <si>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</si>
  <si>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</si>
  <si>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</si>
  <si>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</si>
  <si>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</si>
  <si>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</si>
  <si>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</si>
  <si>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</si>
  <si>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</si>
  <si>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</si>
  <si>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</si>
  <si>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</si>
  <si>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</si>
  <si>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</si>
  <si>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</si>
  <si>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</si>
  <si>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</si>
  <si>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</si>
  <si>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</si>
  <si>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</si>
  <si>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</si>
  <si>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</si>
  <si>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</si>
  <si>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</si>
  <si>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</si>
  <si>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</si>
  <si>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</si>
  <si>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</si>
  <si>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</si>
  <si>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</si>
  <si>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</si>
  <si>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</si>
  <si>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</si>
  <si>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</si>
  <si>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</si>
  <si>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</si>
  <si>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</si>
  <si>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</si>
  <si>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</si>
  <si>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</si>
  <si>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</si>
  <si>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</si>
  <si>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</si>
  <si>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</si>
  <si>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</si>
  <si>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</si>
  <si>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</si>
  <si>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</si>
  <si>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</si>
  <si>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</si>
  <si>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</si>
  <si>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</si>
  <si>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</si>
  <si>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</si>
  <si>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</si>
  <si>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</si>
  <si>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</si>
  <si>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</si>
  <si>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</si>
  <si>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</si>
  <si>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</si>
  <si>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</si>
  <si>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</si>
  <si>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</si>
  <si>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</si>
  <si>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</si>
  <si>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</si>
  <si>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</si>
  <si>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</si>
  <si>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</si>
  <si>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</si>
  <si>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</si>
  <si>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</si>
  <si>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</si>
  <si>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</si>
  <si>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</si>
  <si>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</si>
  <si>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</si>
  <si>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</si>
  <si>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</si>
  <si>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</si>
  <si>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</si>
  <si>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</si>
  <si>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</si>
  <si>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</si>
  <si>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</si>
  <si>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</si>
  <si>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</si>
  <si>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</si>
  <si>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</si>
  <si>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</si>
  <si>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</si>
  <si>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</si>
  <si>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</si>
  <si>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</si>
  <si>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</si>
  <si>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</si>
  <si>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</si>
  <si>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</si>
  <si>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</si>
  <si>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</si>
  <si>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</si>
  <si>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</si>
  <si>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</si>
  <si>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</si>
  <si>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</si>
  <si>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</si>
  <si>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</si>
  <si>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</si>
  <si>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</si>
  <si>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</si>
  <si>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</si>
  <si>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</si>
  <si>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</si>
  <si>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</si>
  <si>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</si>
  <si>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</si>
  <si>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</si>
  <si>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</si>
  <si>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</si>
  <si>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</si>
  <si>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</si>
  <si>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</si>
  <si>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</si>
  <si>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</si>
  <si>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</si>
  <si>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</si>
  <si>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</si>
  <si>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</si>
  <si>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</si>
  <si>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</si>
  <si>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</si>
  <si>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</si>
  <si>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</si>
  <si>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</si>
  <si>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</si>
  <si>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</si>
  <si>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</si>
  <si>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</si>
  <si>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</si>
  <si>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</si>
  <si>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</si>
  <si>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</si>
  <si>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</si>
  <si>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</si>
  <si>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</si>
  <si>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</si>
  <si>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</si>
  <si>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</si>
  <si>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</si>
  <si>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</si>
  <si>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</si>
  <si>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</si>
  <si>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</si>
  <si>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</si>
  <si>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</si>
  <si>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</si>
  <si>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</si>
  <si>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</si>
  <si>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</si>
  <si>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</si>
  <si>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</si>
  <si>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</si>
  <si>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</si>
  <si>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</si>
  <si>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</si>
  <si>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</si>
  <si>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</si>
  <si>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</si>
  <si>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</si>
  <si>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</si>
  <si>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</si>
  <si>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</si>
  <si>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</si>
  <si>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</si>
  <si>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</si>
  <si>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</si>
  <si>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</si>
  <si>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</si>
  <si>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</si>
  <si>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</si>
  <si>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</si>
  <si>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</si>
  <si>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</si>
  <si>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</si>
  <si>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</si>
  <si>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</si>
  <si>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</si>
  <si>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</si>
  <si>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</si>
  <si>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</si>
  <si>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</si>
  <si>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</si>
  <si>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</si>
  <si>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</si>
  <si>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</si>
  <si>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</si>
  <si>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</si>
  <si>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</si>
  <si>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</si>
  <si>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</si>
  <si>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</si>
  <si>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</si>
  <si>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</si>
  <si>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</si>
  <si>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</si>
  <si>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</si>
  <si>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</si>
  <si>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</si>
  <si>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</si>
  <si>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</si>
  <si>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</si>
  <si>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</si>
  <si>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</si>
  <si>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</si>
  <si>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</si>
  <si>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</si>
  <si>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</si>
  <si>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</si>
  <si>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</si>
  <si>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</si>
  <si>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</si>
  <si>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</si>
  <si>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</si>
  <si>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</si>
  <si>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</si>
  <si>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</si>
  <si>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</si>
  <si>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</si>
  <si>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</si>
  <si>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</si>
  <si>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</si>
  <si>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</si>
  <si>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</si>
  <si>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</si>
  <si>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</si>
  <si>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</si>
  <si>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</si>
  <si>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</si>
  <si>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</si>
  <si>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</si>
  <si>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</si>
  <si>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</si>
  <si>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</si>
  <si>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</si>
  <si>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</si>
  <si>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</si>
  <si>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</si>
  <si>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</si>
  <si>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</si>
  <si>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</si>
  <si>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</si>
  <si>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</si>
  <si>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</si>
  <si>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</si>
  <si>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</si>
  <si>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</si>
  <si>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</si>
  <si>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</si>
  <si>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</si>
  <si>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</si>
  <si>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</si>
  <si>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</si>
  <si>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</si>
  <si>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</si>
  <si>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</si>
  <si>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</si>
  <si>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</si>
  <si>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</si>
  <si>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</si>
  <si>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</si>
  <si>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</si>
  <si>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</si>
  <si>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</si>
  <si>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</si>
  <si>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</si>
  <si>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</si>
  <si>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</si>
  <si>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</si>
  <si>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</si>
  <si>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</si>
  <si>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</si>
  <si>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</si>
  <si>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</si>
  <si>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</si>
  <si>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</si>
  <si>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</si>
  <si>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</si>
  <si>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</si>
  <si>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</si>
  <si>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</si>
  <si>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</si>
  <si>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</si>
  <si>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</si>
  <si>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</si>
  <si>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</si>
  <si>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</si>
  <si>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</si>
  <si>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</si>
  <si>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</si>
  <si>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</si>
  <si>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</si>
  <si>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</si>
  <si>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</si>
  <si>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</si>
  <si>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</si>
  <si>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</si>
  <si>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</si>
  <si>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</si>
  <si>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</si>
  <si>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</si>
  <si>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</si>
  <si>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</si>
  <si>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</si>
  <si>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</si>
  <si>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</si>
  <si>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</si>
  <si>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</si>
  <si>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</si>
  <si>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</si>
  <si>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</si>
  <si>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</si>
  <si>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</si>
  <si>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</si>
  <si>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</si>
  <si>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</si>
  <si>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</si>
  <si>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</si>
  <si>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</si>
  <si>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</si>
  <si>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</si>
  <si>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</si>
  <si>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</si>
  <si>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</si>
  <si>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</si>
  <si>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</si>
  <si>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</si>
  <si>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</si>
  <si>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</si>
  <si>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</si>
  <si>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</si>
  <si>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</si>
  <si>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</si>
  <si>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</si>
  <si>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</si>
  <si>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</si>
  <si>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</si>
  <si>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</si>
  <si>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</si>
  <si>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</si>
  <si>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</si>
  <si>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</si>
  <si>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</si>
  <si>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</si>
  <si>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</si>
  <si>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</si>
  <si>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</si>
  <si>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</si>
  <si>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</si>
  <si>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</si>
  <si>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</si>
  <si>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</si>
  <si>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</si>
  <si>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</si>
  <si>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</si>
  <si>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</si>
  <si>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</si>
  <si>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</si>
  <si>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</si>
  <si>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</si>
  <si>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</si>
  <si>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</si>
  <si>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</si>
  <si>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</si>
  <si>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</si>
  <si>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</si>
  <si>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</si>
  <si>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</si>
  <si>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</si>
  <si>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</si>
  <si>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</si>
  <si>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</si>
  <si>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</si>
  <si>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</si>
  <si>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</si>
  <si>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</si>
  <si>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</si>
  <si>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</si>
  <si>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</si>
  <si>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</si>
  <si>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</si>
  <si>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</si>
  <si>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</si>
  <si>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</si>
  <si>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</si>
  <si>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</si>
  <si>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</si>
  <si>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</si>
  <si>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</si>
  <si>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</si>
  <si>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</si>
  <si>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</si>
  <si>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</si>
  <si>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</si>
  <si>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</si>
  <si>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</si>
  <si>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</si>
  <si>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</si>
  <si>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</si>
  <si>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</si>
  <si>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</si>
  <si>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</si>
  <si>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</si>
  <si>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</si>
  <si>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</si>
  <si>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</si>
  <si>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</si>
  <si>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</si>
  <si>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</si>
  <si>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</si>
  <si>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</si>
  <si>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</si>
  <si>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</si>
  <si>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</si>
  <si>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</si>
  <si>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</si>
  <si>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</si>
  <si>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</si>
  <si>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</si>
  <si>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</si>
  <si>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</si>
  <si>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</si>
  <si>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</si>
  <si>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</si>
  <si>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</si>
  <si>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</si>
  <si>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</si>
  <si>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</si>
  <si>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</si>
  <si>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</si>
  <si>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</si>
  <si>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</si>
  <si>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</si>
  <si>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</si>
  <si>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</si>
  <si>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</si>
  <si>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</si>
  <si>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</si>
  <si>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</si>
  <si>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</si>
  <si>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</si>
  <si>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</si>
  <si>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</si>
  <si>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</si>
  <si>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</si>
  <si>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</si>
  <si>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</si>
  <si>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</si>
  <si>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</si>
  <si>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</si>
  <si>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</si>
  <si>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</si>
  <si>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</si>
  <si>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</si>
  <si>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</si>
  <si>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</si>
  <si>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</si>
  <si>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</si>
  <si>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</si>
  <si>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</si>
  <si>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</si>
  <si>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</si>
  <si>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</si>
  <si>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</si>
  <si>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</si>
  <si>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</si>
  <si>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</si>
  <si>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</si>
  <si>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</si>
  <si>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</si>
  <si>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</si>
  <si>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</si>
  <si>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</si>
  <si>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</si>
  <si>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</si>
  <si>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</si>
  <si>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</si>
  <si>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</si>
  <si>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</si>
  <si>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</si>
  <si>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</si>
  <si>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</si>
  <si>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</si>
  <si>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</si>
  <si>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</si>
  <si>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</si>
  <si>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</si>
  <si>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</si>
  <si>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</si>
  <si>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</si>
  <si>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</si>
  <si>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</si>
  <si>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</si>
  <si>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</si>
  <si>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</si>
  <si>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</si>
  <si>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</si>
  <si>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</si>
  <si>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</si>
  <si>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</si>
  <si>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</si>
  <si>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</si>
  <si>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</si>
  <si>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</si>
  <si>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</si>
  <si>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</si>
  <si>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</si>
  <si>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</si>
  <si>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</si>
  <si>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</si>
  <si>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</si>
  <si>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</si>
  <si>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</si>
  <si>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</si>
  <si>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</si>
  <si>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</si>
  <si>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</si>
  <si>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</si>
  <si>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</si>
  <si>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</si>
  <si>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</si>
  <si>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</si>
  <si>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</si>
  <si>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</si>
  <si>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</si>
  <si>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</si>
  <si>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</si>
  <si>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</si>
  <si>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</si>
  <si>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</si>
  <si>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</si>
  <si>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</si>
  <si>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</si>
  <si>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</si>
  <si>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</si>
  <si>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</si>
  <si>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</si>
  <si>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</si>
  <si>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</si>
  <si>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</si>
  <si>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</si>
  <si>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</si>
  <si>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</si>
  <si>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</si>
  <si>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</si>
  <si>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</si>
  <si>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</si>
  <si>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</si>
  <si>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</si>
  <si>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</si>
  <si>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</si>
  <si>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</si>
  <si>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</si>
  <si>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</si>
  <si>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</si>
  <si>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</si>
  <si>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</si>
  <si>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</si>
  <si>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</si>
  <si>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</si>
  <si>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</si>
  <si>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</si>
  <si>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</si>
  <si>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</si>
  <si>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</si>
  <si>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</si>
  <si>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</si>
  <si>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</si>
  <si>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</si>
  <si>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</si>
  <si>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</si>
  <si>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</si>
  <si>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</si>
  <si>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</si>
  <si>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</si>
  <si>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</si>
  <si>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</si>
  <si>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</si>
  <si>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</si>
  <si>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</si>
  <si>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</si>
  <si>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</si>
  <si>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</si>
  <si>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</si>
  <si>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</si>
  <si>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</si>
  <si>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</si>
  <si>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</si>
  <si>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</si>
  <si>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</si>
  <si>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</si>
  <si>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</si>
  <si>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</si>
  <si>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</si>
  <si>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</si>
  <si>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</si>
  <si>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</si>
  <si>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</si>
  <si>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</si>
  <si>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</si>
  <si>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</si>
  <si>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</si>
  <si>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</si>
  <si>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</si>
  <si>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</si>
  <si>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</si>
  <si>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</si>
  <si>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</si>
  <si>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</si>
  <si>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</si>
  <si>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</si>
  <si>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</si>
  <si>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</si>
  <si>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</si>
  <si>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</si>
  <si>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</si>
  <si>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</si>
  <si>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</si>
  <si>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</si>
  <si>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</si>
  <si>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</si>
  <si>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</si>
  <si>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</si>
  <si>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</si>
  <si>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</si>
  <si>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</si>
  <si>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</si>
  <si>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</si>
  <si>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</si>
  <si>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</si>
  <si>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</si>
  <si>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</si>
  <si>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</si>
  <si>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</si>
  <si>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</si>
  <si>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</si>
  <si>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</si>
  <si>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</si>
  <si>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</si>
  <si>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</si>
  <si>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</si>
  <si>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</si>
  <si>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</si>
  <si>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</si>
  <si>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</si>
  <si>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</si>
  <si>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</si>
  <si>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</si>
  <si>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</si>
  <si>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</si>
  <si>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</si>
  <si>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</si>
  <si>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</si>
  <si>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</si>
  <si>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</si>
  <si>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</si>
  <si>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</si>
  <si>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</si>
  <si>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</si>
  <si>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</si>
  <si>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</si>
  <si>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</si>
  <si>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</si>
  <si>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</si>
  <si>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</si>
  <si>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</si>
  <si>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</si>
  <si>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</si>
  <si>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</si>
  <si>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</si>
  <si>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</si>
  <si>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</si>
  <si>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</si>
  <si>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</si>
  <si>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</si>
  <si>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</si>
  <si>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</si>
  <si>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</si>
  <si>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</si>
  <si>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</si>
  <si>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</si>
  <si>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</si>
  <si>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</si>
  <si>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</si>
  <si>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</si>
  <si>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</si>
  <si>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</si>
  <si>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</si>
  <si>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</si>
  <si>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</si>
  <si>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</si>
  <si>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</si>
  <si>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</si>
  <si>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</si>
  <si>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</si>
  <si>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</si>
  <si>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</si>
  <si>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</si>
  <si>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</si>
  <si>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</si>
  <si>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</si>
  <si>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</si>
  <si>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</si>
  <si>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</si>
  <si>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</si>
  <si>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</si>
  <si>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</si>
  <si>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</si>
  <si>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</si>
  <si>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</si>
  <si>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</si>
  <si>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</si>
  <si>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</si>
  <si>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</si>
  <si>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</si>
  <si>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</si>
  <si>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</si>
  <si>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</si>
  <si>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</si>
  <si>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</si>
  <si>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</si>
  <si>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</si>
  <si>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</si>
  <si>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</si>
  <si>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</si>
  <si>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</si>
  <si>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</si>
  <si>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</si>
  <si>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</si>
  <si>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</si>
  <si>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</si>
  <si>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</si>
  <si>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</si>
  <si>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</si>
  <si>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</si>
  <si>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</si>
  <si>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</si>
  <si>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</si>
  <si>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</si>
  <si>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</si>
  <si>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</si>
  <si>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</si>
  <si>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</si>
  <si>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</si>
  <si>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</si>
  <si>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</si>
  <si>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</si>
  <si>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</si>
  <si>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</si>
  <si>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</si>
  <si>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</si>
  <si>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</si>
  <si>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</si>
  <si>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</si>
  <si>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</si>
  <si>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</si>
  <si>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</si>
  <si>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</si>
  <si>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</si>
  <si>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</si>
  <si>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</si>
  <si>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</si>
  <si>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</si>
  <si>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</si>
  <si>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</si>
  <si>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</si>
  <si>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</si>
  <si>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</si>
  <si>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</si>
  <si>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</si>
  <si>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</si>
  <si>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</si>
  <si>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</si>
  <si>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</si>
  <si>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</si>
  <si>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</si>
  <si>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</si>
  <si>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</si>
  <si>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</si>
  <si>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</si>
  <si>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</si>
  <si>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</si>
  <si>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</si>
  <si>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</si>
  <si>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</si>
  <si>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</si>
  <si>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</si>
  <si>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</si>
  <si>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</si>
  <si>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</si>
  <si>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</si>
  <si>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</si>
  <si>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</si>
  <si>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</si>
  <si>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</si>
  <si>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</si>
  <si>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</si>
  <si>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</si>
  <si>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</si>
  <si>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</si>
  <si>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</si>
  <si>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</si>
  <si>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</si>
  <si>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</si>
  <si>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</si>
  <si>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</si>
  <si>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</si>
  <si>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</si>
  <si>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</si>
  <si>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</si>
  <si>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</si>
  <si>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</si>
  <si>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</si>
  <si>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</si>
  <si>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</si>
  <si>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</si>
  <si>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</si>
  <si>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</si>
  <si>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</si>
  <si>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</si>
  <si>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</si>
  <si>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</si>
  <si>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</si>
  <si>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</si>
  <si>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</si>
  <si>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</si>
  <si>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</si>
  <si>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</si>
  <si>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</si>
  <si>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</si>
  <si>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</si>
  <si>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</si>
  <si>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</si>
  <si>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</si>
  <si>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</si>
  <si>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</si>
  <si>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</si>
  <si>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</si>
  <si>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</si>
  <si>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</si>
  <si>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</si>
  <si>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</si>
  <si>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</si>
  <si>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</si>
  <si>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</si>
  <si>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</si>
  <si>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</si>
  <si>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</si>
  <si>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</si>
  <si>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</si>
  <si>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</si>
  <si>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</si>
  <si>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</si>
  <si>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</si>
  <si>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</si>
  <si>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</si>
  <si>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</si>
  <si>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</si>
  <si>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</si>
  <si>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</si>
  <si>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</si>
  <si>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</si>
  <si>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</si>
  <si>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</si>
  <si>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</si>
  <si>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</si>
  <si>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</si>
  <si>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</si>
  <si>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</si>
  <si>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</si>
  <si>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</si>
  <si>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</si>
  <si>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</si>
  <si>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</si>
  <si>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</si>
  <si>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</si>
  <si>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</si>
  <si>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</si>
  <si>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</si>
  <si>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</si>
  <si>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</si>
  <si>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</si>
  <si>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</si>
  <si>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</si>
  <si>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</si>
  <si>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</si>
  <si>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</si>
  <si>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</si>
  <si>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</si>
  <si>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</si>
  <si>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</si>
  <si>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</si>
  <si>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</si>
  <si>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</si>
  <si>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</si>
  <si>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</si>
  <si>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</si>
  <si>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</si>
  <si>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</si>
  <si>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</si>
  <si>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</si>
  <si>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</si>
  <si>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</si>
  <si>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</si>
  <si>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</si>
  <si>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</si>
  <si>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</si>
  <si>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</si>
  <si>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</si>
  <si>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</si>
  <si>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</si>
  <si>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</si>
  <si>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</si>
  <si>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</si>
  <si>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</si>
  <si>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</si>
  <si>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</si>
  <si>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</si>
  <si>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</si>
  <si>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</si>
  <si>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</si>
  <si>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</si>
  <si>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</si>
  <si>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</si>
  <si>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</si>
  <si>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</si>
  <si>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</si>
  <si>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</si>
  <si>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</si>
  <si>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</si>
  <si>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</si>
  <si>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</si>
  <si>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</si>
  <si>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</si>
  <si>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</si>
  <si>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</si>
  <si>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</si>
  <si>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</si>
  <si>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</si>
  <si>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</si>
  <si>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</si>
  <si>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</si>
  <si>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</si>
  <si>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</si>
  <si>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</si>
  <si>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</si>
  <si>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</si>
  <si>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</si>
  <si>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</si>
  <si>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</si>
  <si>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</si>
  <si>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</si>
  <si>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</si>
  <si>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</si>
  <si>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</si>
  <si>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</si>
  <si>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</si>
  <si>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</si>
  <si>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</si>
  <si>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</si>
  <si>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</si>
  <si>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</si>
  <si>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</si>
  <si>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</si>
  <si>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</si>
  <si>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</si>
  <si>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</si>
  <si>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</si>
  <si>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</si>
  <si>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</si>
  <si>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</si>
  <si>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</si>
  <si>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</si>
  <si>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</si>
  <si>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</si>
  <si>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</si>
  <si>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</si>
  <si>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</si>
  <si>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</si>
  <si>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</si>
  <si>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</si>
  <si>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</si>
  <si>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</si>
  <si>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</si>
  <si>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</si>
  <si>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</si>
  <si>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</si>
  <si>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</si>
  <si>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</si>
  <si>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</si>
  <si>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</si>
  <si>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</si>
  <si>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</si>
  <si>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</si>
  <si>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</si>
  <si>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</si>
  <si>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</si>
  <si>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</si>
  <si>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</si>
  <si>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</si>
  <si>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</si>
  <si>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</si>
  <si>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</si>
  <si>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</si>
  <si>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</si>
  <si>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</si>
  <si>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</si>
  <si>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</si>
  <si>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</si>
  <si>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</si>
  <si>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</si>
  <si>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</si>
  <si>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</si>
  <si>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</si>
  <si>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</si>
  <si>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</si>
  <si>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</si>
  <si>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</si>
  <si>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</si>
  <si>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</si>
  <si>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</si>
  <si>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</si>
  <si>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</si>
  <si>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</si>
  <si>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</si>
  <si>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</si>
  <si>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</si>
  <si>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</si>
  <si>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</si>
  <si>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</si>
  <si>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</si>
  <si>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</si>
  <si>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</si>
  <si>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</si>
  <si>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</si>
  <si>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</si>
  <si>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</si>
  <si>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</si>
  <si>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</si>
  <si>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</si>
  <si>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</si>
  <si>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</si>
  <si>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</si>
  <si>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</si>
  <si>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</si>
  <si>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</si>
  <si>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</si>
  <si>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</si>
  <si>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</si>
  <si>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</si>
  <si>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</si>
  <si>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</si>
  <si>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</si>
  <si>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</si>
  <si>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</si>
  <si>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</si>
  <si>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</si>
  <si>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</si>
  <si>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</si>
  <si>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</si>
  <si>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</si>
  <si>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</si>
  <si>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</si>
  <si>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</si>
  <si>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</si>
  <si>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</si>
  <si>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</si>
  <si>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</si>
  <si>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</si>
  <si>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</si>
  <si>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</si>
  <si>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</si>
  <si>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</si>
  <si>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</si>
  <si>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</si>
  <si>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</si>
  <si>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</si>
  <si>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</si>
  <si>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</si>
  <si>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</si>
  <si>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</si>
  <si>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</si>
  <si>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</si>
  <si>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</si>
  <si>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</si>
  <si>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</si>
  <si>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</si>
  <si>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</si>
  <si>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</si>
  <si>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</si>
  <si>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</si>
  <si>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</si>
  <si>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</si>
  <si>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</si>
  <si>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</si>
  <si>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</si>
  <si>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</si>
  <si>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</si>
  <si>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</si>
  <si>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</si>
  <si>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</si>
  <si>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</si>
  <si>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</si>
  <si>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</si>
  <si>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</si>
  <si>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</si>
  <si>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</si>
  <si>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</si>
  <si>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</si>
  <si>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</si>
  <si>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</si>
  <si>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</si>
  <si>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</si>
  <si>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</si>
  <si>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</si>
  <si>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</si>
  <si>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</si>
  <si>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</si>
  <si>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</si>
  <si>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</si>
  <si>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</si>
  <si>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</si>
  <si>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</si>
  <si>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</si>
  <si>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</si>
  <si>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</si>
  <si>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</si>
  <si>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</si>
  <si>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</si>
  <si>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</si>
  <si>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</si>
  <si>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</si>
  <si>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</si>
  <si>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</si>
  <si>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</si>
  <si>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</si>
  <si>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</si>
  <si>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</si>
  <si>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</si>
  <si>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</si>
  <si>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</si>
  <si>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</si>
  <si>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</si>
  <si>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</si>
  <si>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</si>
  <si>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</si>
  <si>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</si>
  <si>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</si>
  <si>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</si>
  <si>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</si>
  <si>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</si>
  <si>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</si>
  <si>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</si>
  <si>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</si>
  <si>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</si>
  <si>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</si>
  <si>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</si>
  <si>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</si>
  <si>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</si>
  <si>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</si>
  <si>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</si>
  <si>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</si>
  <si>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</si>
  <si>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</si>
  <si>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</si>
  <si>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</si>
  <si>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</si>
  <si>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</si>
  <si>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</si>
  <si>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</si>
  <si>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</si>
  <si>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</si>
  <si>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</si>
  <si>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</si>
  <si>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</si>
  <si>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</si>
  <si>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</si>
  <si>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</si>
  <si>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</si>
  <si>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</si>
  <si>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</si>
  <si>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</si>
  <si>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</si>
  <si>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</si>
  <si>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</si>
  <si>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</si>
  <si>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</si>
  <si>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</si>
  <si>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</si>
  <si>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</si>
  <si>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</si>
  <si>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</si>
  <si>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</si>
  <si>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</si>
  <si>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</si>
  <si>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</si>
  <si>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</si>
  <si>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</si>
  <si>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</si>
  <si>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</si>
  <si>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</si>
  <si>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</si>
  <si>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</si>
  <si>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</si>
  <si>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</si>
  <si>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</si>
  <si>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</si>
  <si>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</si>
  <si>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</si>
  <si>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</si>
  <si>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</si>
  <si>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</si>
  <si>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</si>
  <si>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</si>
  <si>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</si>
  <si>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</si>
  <si>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</si>
  <si>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</si>
  <si>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</si>
  <si>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</si>
  <si>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</si>
  <si>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</si>
  <si>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</si>
  <si>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</si>
  <si>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</si>
  <si>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</si>
  <si>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</si>
  <si>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</si>
  <si>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</si>
  <si>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</si>
  <si>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</si>
  <si>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</si>
  <si>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</si>
  <si>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</si>
  <si>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</si>
  <si>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</si>
  <si>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</si>
  <si>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</si>
  <si>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</si>
  <si>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</si>
  <si>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</si>
  <si>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</si>
  <si>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</si>
  <si>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</si>
  <si>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</si>
  <si>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</si>
  <si>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</si>
  <si>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</si>
  <si>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</si>
  <si>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</si>
  <si>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</si>
  <si>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</si>
  <si>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</si>
  <si>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</si>
  <si>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</si>
  <si>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</si>
  <si>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</si>
  <si>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</si>
  <si>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</si>
  <si>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</si>
  <si>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</si>
  <si>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</si>
  <si>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</si>
  <si>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</si>
  <si>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</si>
  <si>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</si>
  <si>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</si>
  <si>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</si>
  <si>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</si>
  <si>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</si>
  <si>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</si>
  <si>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</si>
  <si>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</si>
  <si>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</si>
  <si>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</si>
  <si>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</si>
  <si>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</si>
  <si>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</si>
  <si>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</si>
  <si>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</si>
  <si>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</si>
  <si>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</si>
  <si>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</si>
  <si>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</si>
  <si>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</si>
  <si>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</si>
  <si>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</si>
  <si>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</si>
  <si>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</si>
  <si>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</si>
  <si>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</si>
  <si>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</si>
  <si>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</si>
  <si>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</si>
  <si>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</si>
  <si>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</si>
  <si>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</si>
  <si>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</si>
  <si>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</si>
  <si>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</si>
  <si>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</si>
  <si>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</si>
  <si>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</si>
  <si>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</si>
  <si>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</si>
  <si>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</si>
  <si>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</si>
  <si>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</si>
  <si>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</si>
  <si>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</si>
  <si>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</si>
  <si>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</si>
  <si>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</si>
  <si>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</si>
  <si>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</si>
  <si>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</si>
  <si>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</si>
  <si>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</si>
  <si>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</si>
  <si>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</si>
  <si>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</si>
  <si>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</si>
  <si>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</si>
  <si>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</si>
  <si>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</si>
  <si>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</si>
  <si>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</si>
  <si>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</si>
  <si>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</si>
  <si>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</si>
  <si>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</si>
  <si>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</si>
  <si>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</si>
  <si>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</si>
  <si>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</si>
  <si>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</si>
  <si>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</si>
  <si>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</si>
  <si>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</si>
  <si>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</si>
  <si>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</si>
  <si>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</si>
  <si>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</si>
  <si>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</si>
  <si>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</si>
  <si>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</si>
  <si>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</si>
  <si>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</si>
  <si>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</si>
  <si>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</si>
  <si>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</si>
  <si>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</si>
  <si>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</si>
  <si>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</si>
  <si>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</si>
  <si>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</si>
  <si>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</si>
  <si>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</si>
  <si>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</si>
  <si>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</si>
  <si>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</si>
  <si>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</si>
  <si>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</si>
  <si>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</si>
  <si>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</si>
  <si>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</si>
  <si>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</si>
  <si>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</si>
  <si>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</si>
  <si>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</si>
  <si>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</si>
  <si>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</si>
  <si>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</si>
  <si>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</si>
  <si>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</si>
  <si>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</si>
  <si>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</si>
  <si>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</si>
  <si>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</si>
  <si>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</si>
  <si>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</si>
  <si>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</si>
  <si>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</si>
  <si>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</si>
  <si>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</si>
  <si>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</si>
  <si>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</si>
  <si>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</si>
  <si>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</si>
  <si>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</si>
  <si>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</si>
  <si>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</si>
  <si>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</si>
  <si>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</si>
  <si>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</si>
  <si>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</si>
  <si>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</si>
  <si>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</si>
  <si>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</si>
  <si>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</si>
  <si>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</si>
  <si>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</si>
  <si>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</si>
  <si>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</si>
  <si>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</si>
  <si>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</si>
  <si>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</si>
  <si>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</si>
  <si>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</si>
  <si>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</si>
  <si>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</si>
  <si>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</si>
  <si>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</si>
  <si>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</si>
  <si>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</si>
  <si>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</si>
  <si>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</si>
  <si>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</si>
  <si>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</si>
  <si>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</si>
  <si>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</si>
  <si>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</si>
  <si>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</si>
  <si>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</si>
  <si>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</si>
  <si>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</si>
  <si>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</si>
  <si>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</si>
  <si>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</si>
  <si>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</si>
  <si>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</si>
  <si>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</si>
  <si>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</si>
  <si>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</si>
  <si>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</si>
  <si>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</si>
  <si>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</si>
  <si>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</si>
  <si>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</si>
  <si>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</si>
  <si>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</si>
  <si>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</si>
  <si>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</si>
  <si>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</si>
  <si>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</si>
  <si>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</si>
  <si>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</si>
  <si>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</si>
  <si>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</si>
  <si>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</si>
  <si>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</si>
  <si>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</si>
  <si>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</si>
  <si>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</si>
  <si>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</si>
  <si>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</si>
  <si>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</si>
  <si>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</si>
  <si>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</si>
  <si>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</si>
  <si>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</si>
  <si>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</si>
  <si>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</si>
  <si>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</si>
  <si>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</si>
  <si>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</si>
  <si>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</si>
  <si>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</si>
  <si>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</si>
  <si>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</si>
  <si>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</si>
  <si>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</si>
  <si>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</si>
  <si>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</si>
  <si>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</si>
  <si>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</si>
  <si>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</si>
  <si>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</si>
  <si>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</si>
  <si>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</si>
  <si>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</si>
  <si>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</si>
  <si>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</si>
  <si>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</si>
  <si>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</si>
  <si>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</si>
  <si>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</si>
  <si>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</si>
  <si>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</si>
  <si>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</si>
  <si>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</si>
  <si>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</si>
  <si>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</si>
  <si>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</si>
  <si>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</si>
  <si>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</si>
  <si>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</si>
  <si>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</si>
  <si>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</si>
  <si>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</si>
  <si>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</si>
  <si>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</si>
  <si>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</si>
  <si>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</si>
  <si>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</si>
  <si>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</si>
  <si>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</si>
  <si>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</si>
  <si>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</si>
  <si>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</si>
  <si>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</si>
  <si>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</si>
  <si>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</si>
  <si>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</si>
  <si>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</si>
  <si>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</si>
  <si>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</si>
  <si>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</si>
  <si>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</si>
  <si>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</si>
  <si>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</si>
  <si>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</si>
  <si>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</si>
  <si>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</si>
  <si>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</si>
  <si>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</si>
  <si>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</si>
  <si>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</si>
  <si>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</si>
  <si>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</si>
  <si>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</si>
  <si>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</si>
  <si>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</si>
  <si>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</si>
  <si>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</si>
  <si>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</si>
  <si>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</si>
  <si>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</si>
  <si>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</si>
  <si>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</si>
  <si>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</si>
  <si>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</si>
  <si>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</si>
  <si>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</si>
  <si>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</si>
  <si>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</si>
  <si>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</si>
  <si>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</si>
  <si>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</si>
  <si>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</si>
  <si>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</si>
  <si>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</si>
  <si>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</si>
  <si>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</si>
  <si>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</si>
  <si>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</si>
  <si>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</si>
  <si>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</si>
  <si>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</si>
  <si>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</si>
  <si>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</si>
  <si>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</si>
  <si>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</si>
  <si>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</si>
  <si>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</si>
  <si>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</si>
  <si>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</si>
  <si>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</si>
  <si>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</si>
  <si>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</si>
  <si>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</si>
  <si>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</si>
  <si>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</si>
  <si>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</si>
  <si>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</si>
  <si>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</si>
  <si>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</si>
  <si>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</si>
  <si>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</si>
  <si>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</si>
  <si>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</si>
  <si>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</si>
  <si>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</si>
  <si>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</si>
  <si>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</si>
  <si>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</si>
  <si>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</si>
  <si>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</si>
  <si>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</si>
  <si>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</si>
  <si>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</si>
  <si>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</si>
  <si>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</si>
  <si>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</si>
  <si>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</si>
  <si>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</si>
  <si>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</si>
  <si>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</si>
  <si>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</si>
  <si>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</si>
  <si>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</si>
  <si>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</si>
  <si>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</si>
  <si>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</si>
  <si>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</si>
  <si>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</si>
  <si>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</si>
  <si>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</si>
  <si>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</si>
  <si>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</si>
  <si>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</si>
  <si>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</si>
  <si>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</si>
  <si>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</si>
  <si>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</si>
  <si>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</si>
  <si>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</si>
  <si>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</si>
  <si>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</si>
  <si>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</si>
  <si>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</si>
  <si>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</si>
  <si>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</si>
  <si>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</si>
  <si>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</si>
  <si>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</si>
  <si>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</si>
  <si>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</si>
  <si>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</si>
  <si>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</si>
  <si>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</si>
  <si>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</si>
  <si>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</si>
  <si>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</si>
  <si>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</si>
  <si>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</si>
  <si>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</si>
  <si>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</si>
  <si>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</si>
  <si>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</si>
  <si>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</si>
  <si>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</si>
  <si>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</si>
  <si>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</si>
  <si>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</si>
  <si>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</si>
  <si>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</si>
  <si>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</si>
  <si>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</si>
  <si>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</si>
  <si>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</si>
  <si>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</si>
  <si>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</si>
  <si>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</si>
  <si>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</si>
  <si>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</si>
  <si>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</si>
  <si>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</si>
  <si>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</si>
  <si>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</si>
  <si>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</si>
  <si>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</si>
  <si>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</si>
  <si>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</si>
  <si>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</si>
  <si>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</si>
  <si>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</si>
  <si>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</si>
  <si>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</si>
  <si>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</si>
  <si>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</si>
  <si>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</si>
  <si>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</si>
  <si>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</si>
  <si>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</si>
  <si>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</si>
  <si>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</si>
  <si>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</si>
  <si>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</si>
  <si>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</si>
  <si>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</si>
  <si>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</si>
  <si>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</si>
  <si>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</si>
  <si>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</si>
  <si>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</si>
  <si>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</si>
  <si>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</si>
  <si>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</si>
  <si>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</si>
  <si>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</si>
  <si>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</si>
  <si>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</si>
  <si>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</si>
  <si>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</si>
  <si>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</si>
  <si>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</si>
  <si>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</si>
  <si>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</si>
  <si>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</si>
  <si>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</si>
  <si>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</si>
  <si>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</si>
  <si>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</si>
  <si>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</si>
  <si>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</si>
  <si>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</si>
  <si>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</si>
  <si>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</si>
  <si>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</si>
  <si>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</si>
  <si>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</si>
  <si>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</si>
  <si>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</si>
  <si>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</si>
  <si>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</si>
  <si>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</si>
  <si>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</si>
  <si>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</si>
  <si>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</si>
  <si>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</si>
  <si>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</si>
  <si>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</si>
  <si>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</si>
  <si>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</si>
  <si>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</si>
  <si>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</si>
  <si>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</si>
  <si>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</si>
  <si>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</si>
  <si>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</si>
  <si>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</si>
  <si>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</si>
  <si>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</si>
  <si>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</si>
  <si>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</si>
  <si>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</si>
  <si>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</si>
  <si>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</si>
  <si>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</si>
  <si>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</si>
  <si>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</si>
  <si>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</si>
  <si>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</si>
  <si>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</si>
  <si>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</si>
  <si>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</si>
  <si>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</si>
  <si>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</si>
  <si>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</si>
  <si>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</si>
  <si>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</si>
  <si>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</si>
  <si>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</si>
  <si>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</si>
  <si>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</si>
  <si>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</si>
  <si>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</si>
  <si>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</si>
  <si>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</si>
  <si>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</si>
  <si>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</si>
  <si>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</si>
  <si>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</si>
  <si>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</si>
  <si>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</si>
  <si>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</si>
  <si>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</si>
  <si>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</si>
  <si>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</si>
  <si>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</si>
  <si>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</si>
  <si>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</si>
  <si>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</si>
  <si>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</si>
  <si>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</si>
  <si>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</si>
  <si>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</si>
  <si>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</si>
  <si>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</si>
  <si>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</si>
  <si>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</si>
  <si>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</si>
  <si>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</si>
  <si>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</si>
  <si>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</si>
  <si>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</si>
  <si>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</si>
  <si>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</si>
  <si>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</si>
  <si>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</si>
  <si>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</si>
  <si>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</si>
  <si>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</si>
  <si>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</si>
  <si>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</si>
  <si>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</si>
  <si>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</si>
  <si>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</si>
  <si>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</si>
  <si>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</si>
  <si>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</si>
  <si>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</si>
  <si>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</si>
  <si>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</si>
  <si>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</si>
  <si>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</si>
  <si>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</si>
  <si>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</si>
  <si>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</si>
  <si>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</si>
  <si>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</si>
  <si>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</si>
  <si>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</si>
  <si>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</si>
  <si>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</si>
  <si>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</si>
  <si>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</si>
  <si>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</si>
  <si>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</si>
  <si>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</si>
  <si>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</si>
  <si>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</si>
  <si>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</si>
  <si>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</si>
  <si>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</si>
  <si>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</si>
  <si>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</si>
  <si>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</si>
  <si>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</si>
  <si>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</si>
  <si>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</si>
  <si>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</si>
  <si>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</si>
  <si>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</si>
  <si>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</si>
  <si>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</si>
  <si>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</si>
  <si>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</si>
  <si>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</si>
  <si>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</si>
  <si>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</si>
  <si>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</si>
  <si>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</si>
  <si>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</si>
  <si>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</si>
  <si>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</si>
  <si>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</si>
  <si>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</si>
  <si>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</si>
  <si>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</si>
  <si>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</si>
  <si>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</si>
  <si>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</si>
  <si>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</si>
  <si>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</si>
  <si>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</si>
  <si>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</si>
  <si>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</si>
  <si>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</si>
  <si>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</si>
  <si>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</si>
  <si>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</si>
  <si>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</si>
  <si>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</si>
  <si>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</si>
  <si>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</si>
  <si>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</si>
  <si>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</si>
  <si>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</si>
  <si>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</si>
  <si>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</si>
  <si>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</si>
  <si>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</si>
  <si>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</si>
  <si>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</si>
  <si>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</si>
  <si>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</si>
  <si>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</si>
  <si>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</si>
  <si>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</si>
  <si>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</si>
  <si>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</si>
  <si>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</si>
  <si>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</si>
  <si>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</si>
  <si>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</si>
  <si>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</si>
  <si>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</si>
  <si>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</si>
  <si>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</si>
  <si>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</si>
  <si>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</si>
  <si>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</si>
  <si>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</si>
  <si>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</si>
  <si>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</si>
  <si>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</si>
  <si>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</si>
  <si>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</si>
  <si>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</si>
  <si>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</si>
  <si>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</si>
  <si>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</si>
  <si>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</si>
  <si>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</si>
  <si>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</si>
  <si>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</si>
  <si>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</si>
  <si>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</si>
  <si>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</si>
  <si>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</si>
  <si>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</si>
  <si>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</si>
  <si>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</si>
  <si>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</si>
  <si>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</si>
  <si>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</si>
  <si>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</si>
  <si>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</si>
  <si>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</si>
  <si>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</si>
  <si>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</si>
  <si>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</si>
  <si>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</si>
  <si>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</si>
  <si>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</si>
  <si>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</si>
  <si>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</si>
  <si>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</si>
  <si>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</si>
  <si>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</si>
  <si>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</si>
  <si>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</si>
  <si>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</si>
  <si>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</si>
  <si>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</si>
  <si>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</si>
  <si>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</si>
  <si>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</si>
  <si>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</si>
  <si>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</si>
  <si>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</si>
  <si>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</si>
  <si>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</si>
  <si>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</si>
  <si>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</si>
  <si>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</si>
  <si>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</si>
  <si>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</si>
  <si>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</si>
  <si>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</si>
  <si>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</si>
  <si>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</si>
  <si>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</si>
  <si>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</si>
  <si>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</si>
  <si>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</si>
  <si>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</si>
  <si>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</si>
  <si>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</si>
  <si>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</si>
  <si>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</si>
  <si>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</si>
  <si>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</si>
  <si>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</si>
  <si>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</si>
  <si>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</si>
  <si>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</si>
  <si>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</si>
  <si>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</si>
  <si>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</si>
  <si>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</si>
  <si>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</si>
  <si>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</si>
  <si>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</si>
  <si>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</si>
  <si>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</si>
  <si>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</si>
  <si>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</si>
  <si>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</si>
  <si>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</si>
  <si>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</si>
  <si>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</si>
  <si>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</si>
  <si>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</si>
  <si>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</si>
  <si>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</si>
  <si>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</si>
  <si>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</si>
  <si>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</si>
  <si>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</si>
  <si>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</si>
  <si>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</si>
  <si>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</si>
  <si>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</si>
  <si>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</si>
  <si>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</si>
  <si>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</si>
  <si>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</si>
  <si>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</si>
  <si>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</si>
  <si>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</si>
  <si>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</si>
  <si>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</si>
  <si>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</si>
  <si>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</si>
  <si>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</si>
  <si>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</si>
  <si>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</si>
  <si>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</si>
  <si>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</si>
  <si>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</si>
  <si>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</si>
  <si>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</si>
  <si>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</si>
  <si>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</si>
  <si>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</si>
  <si>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</si>
  <si>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</si>
  <si>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</si>
  <si>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</si>
  <si>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</si>
  <si>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</si>
  <si>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</si>
  <si>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</si>
  <si>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</si>
  <si>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</si>
  <si>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</si>
  <si>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</si>
  <si>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</si>
  <si>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</si>
  <si>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</si>
  <si>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</si>
  <si>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</si>
  <si>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</si>
  <si>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</si>
  <si>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</si>
  <si>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</si>
  <si>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</si>
  <si>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</si>
  <si>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</si>
  <si>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</si>
  <si>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</si>
  <si>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</si>
  <si>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</si>
  <si>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</si>
  <si>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</si>
  <si>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</si>
  <si>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</si>
  <si>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</si>
  <si>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</si>
  <si>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</si>
  <si>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</si>
  <si>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</si>
  <si>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</si>
  <si>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</si>
  <si>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</si>
  <si>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</si>
  <si>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</si>
  <si>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</si>
  <si>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</si>
  <si>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</si>
  <si>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</si>
  <si>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</si>
  <si>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</si>
  <si>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</si>
  <si>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</si>
  <si>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</si>
  <si>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</si>
  <si>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</si>
  <si>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</si>
  <si>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</si>
  <si>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</si>
  <si>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</si>
  <si>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</si>
  <si>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</si>
  <si>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</si>
  <si>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</si>
  <si>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</si>
  <si>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</si>
  <si>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</si>
  <si>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</si>
  <si>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</si>
  <si>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</si>
  <si>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</si>
  <si>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</si>
  <si>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</si>
  <si>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</si>
  <si>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</si>
  <si>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</si>
  <si>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</si>
  <si>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</si>
  <si>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</si>
  <si>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</si>
  <si>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</si>
  <si>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</si>
  <si>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</si>
  <si>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</si>
  <si>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</si>
  <si>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</si>
  <si>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</si>
  <si>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</si>
  <si>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</si>
  <si>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</si>
  <si>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</si>
  <si>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</si>
  <si>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</si>
  <si>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</si>
  <si>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</si>
  <si>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</si>
  <si>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</si>
  <si>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</si>
  <si>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</si>
  <si>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</si>
  <si>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</si>
  <si>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</si>
  <si>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</si>
  <si>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</si>
  <si>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</si>
  <si>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</si>
  <si>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</si>
  <si>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</si>
  <si>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</si>
  <si>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</si>
  <si>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</si>
  <si>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</si>
  <si>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</si>
  <si>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</si>
  <si>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</si>
  <si>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</si>
  <si>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</si>
  <si>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</si>
  <si>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</si>
  <si>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</si>
  <si>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</si>
  <si>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</si>
  <si>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</si>
  <si>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</si>
  <si>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</si>
  <si>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</si>
  <si>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</si>
  <si>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</si>
  <si>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</si>
  <si>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</si>
  <si>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</si>
  <si>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</si>
  <si>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</si>
  <si>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</si>
  <si>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</si>
  <si>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</si>
  <si>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</si>
  <si>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</si>
  <si>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</si>
  <si>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</si>
  <si>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</si>
  <si>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</si>
  <si>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</si>
  <si>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</si>
  <si>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</si>
  <si>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</si>
  <si>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</si>
  <si>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</si>
  <si>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</si>
  <si>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</si>
  <si>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</si>
  <si>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</si>
  <si>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</si>
  <si>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</si>
  <si>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</si>
  <si>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</si>
  <si>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</si>
  <si>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</si>
  <si>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</si>
  <si>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</si>
  <si>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</si>
  <si>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</si>
  <si>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</si>
  <si>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</si>
  <si>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</si>
  <si>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</si>
  <si>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</si>
  <si>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</si>
  <si>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</si>
  <si>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</si>
  <si>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</si>
  <si>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</si>
  <si>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</si>
  <si>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</si>
  <si>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</si>
  <si>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</si>
  <si>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</si>
  <si>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</si>
  <si>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</si>
  <si>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</si>
  <si>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</si>
  <si>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</si>
  <si>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</si>
  <si>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</si>
  <si>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</si>
  <si>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</si>
  <si>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</si>
  <si>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</si>
  <si>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</si>
  <si>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</si>
  <si>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</si>
  <si>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</si>
  <si>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</si>
  <si>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</si>
  <si>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</si>
  <si>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</si>
  <si>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</si>
  <si>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</si>
  <si>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</si>
  <si>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</si>
  <si>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</si>
  <si>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</si>
  <si>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</si>
  <si>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</si>
  <si>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</si>
  <si>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</si>
  <si>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</si>
  <si>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</si>
  <si>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</si>
  <si>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</si>
  <si>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</si>
  <si>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</si>
  <si>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</si>
  <si>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</si>
  <si>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</si>
  <si>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</si>
  <si>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</si>
  <si>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</si>
  <si>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</si>
  <si>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</si>
  <si>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</si>
  <si>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</si>
  <si>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</si>
  <si>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</si>
  <si>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</si>
  <si>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</si>
  <si>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</si>
  <si>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</si>
  <si>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</si>
  <si>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</si>
  <si>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</si>
  <si>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</si>
  <si>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</si>
  <si>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</si>
  <si>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</si>
  <si>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</si>
  <si>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</si>
  <si>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</si>
  <si>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</si>
  <si>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</si>
  <si>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</si>
  <si>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</si>
  <si>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</si>
  <si>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</si>
  <si>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</si>
  <si>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</si>
  <si>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</si>
  <si>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</si>
  <si>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</si>
  <si>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</si>
  <si>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</si>
  <si>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</si>
  <si>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</si>
  <si>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</si>
  <si>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</si>
  <si>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</si>
  <si>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</si>
  <si>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</si>
  <si>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</si>
  <si>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</si>
  <si>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</si>
  <si>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</si>
  <si>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</si>
  <si>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</si>
  <si>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</si>
  <si>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</si>
  <si>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</si>
  <si>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</si>
  <si>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</si>
  <si>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</si>
  <si>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</si>
  <si>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</si>
  <si>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</si>
  <si>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</si>
  <si>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</si>
  <si>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</si>
  <si>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</si>
  <si>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</si>
  <si>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</si>
  <si>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</si>
  <si>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</si>
  <si>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</si>
  <si>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</si>
  <si>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</si>
  <si>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</si>
  <si>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</si>
  <si>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</si>
  <si>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</si>
  <si>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</si>
  <si>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</si>
  <si>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</si>
  <si>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</si>
  <si>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</si>
  <si>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</si>
  <si>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</si>
  <si>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</si>
  <si>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</si>
  <si>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</si>
  <si>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</si>
  <si>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</si>
  <si>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</si>
  <si>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</si>
  <si>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</si>
  <si>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</si>
  <si>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</si>
  <si>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</si>
  <si>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</si>
  <si>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</si>
  <si>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</si>
  <si>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</si>
  <si>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</si>
  <si>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</si>
  <si>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</si>
  <si>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</si>
  <si>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</si>
  <si>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</si>
  <si>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</si>
  <si>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</si>
  <si>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</si>
  <si>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</si>
  <si>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</si>
  <si>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</si>
  <si>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</si>
  <si>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</si>
  <si>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</si>
  <si>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</si>
  <si>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</si>
  <si>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</si>
  <si>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</si>
  <si>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</si>
  <si>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</si>
  <si>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</si>
  <si>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</si>
  <si>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</si>
  <si>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</si>
  <si>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</si>
  <si>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</si>
  <si>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</si>
  <si>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</si>
  <si>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</si>
  <si>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</si>
  <si>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</si>
  <si>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</si>
  <si>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</si>
  <si>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</si>
  <si>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</si>
  <si>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</si>
  <si>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</si>
  <si>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</si>
  <si>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</si>
  <si>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</si>
  <si>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</si>
  <si>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</si>
  <si>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</si>
  <si>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</si>
  <si>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</si>
  <si>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</si>
  <si>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</si>
  <si>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</si>
  <si>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</si>
  <si>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</si>
  <si>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</si>
  <si>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</si>
  <si>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</si>
  <si>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</si>
  <si>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</si>
  <si>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</si>
  <si>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</si>
  <si>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</si>
  <si>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</si>
  <si>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</si>
  <si>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</si>
  <si>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</si>
  <si>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</si>
  <si>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</si>
  <si>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</si>
  <si>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</si>
  <si>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</si>
  <si>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</si>
  <si>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</si>
  <si>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</si>
  <si>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</si>
  <si>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</si>
  <si>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</si>
  <si>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</si>
  <si>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</si>
  <si>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</si>
  <si>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</si>
  <si>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</si>
  <si>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</si>
  <si>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</si>
  <si>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</si>
  <si>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</si>
  <si>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</si>
  <si>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</si>
  <si>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</si>
  <si>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</si>
  <si>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</si>
  <si>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</si>
  <si>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</si>
  <si>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</si>
  <si>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</si>
  <si>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</si>
  <si>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</si>
  <si>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</si>
  <si>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</si>
  <si>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</si>
  <si>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</si>
  <si>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</si>
  <si>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</si>
  <si>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</si>
  <si>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</si>
  <si>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</si>
  <si>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</si>
  <si>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</si>
  <si>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</si>
  <si>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</si>
  <si>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</si>
  <si>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</si>
  <si>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</si>
  <si>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</si>
  <si>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</si>
  <si>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</si>
  <si>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</si>
  <si>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</si>
  <si>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</si>
  <si>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</si>
  <si>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</si>
  <si>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</si>
  <si>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</si>
  <si>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</si>
  <si>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</si>
  <si>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</si>
  <si>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</si>
  <si>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</si>
  <si>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</si>
  <si>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</si>
  <si>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</si>
  <si>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</si>
  <si>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</si>
  <si>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</si>
  <si>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</si>
  <si>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</si>
  <si>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</si>
  <si>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</si>
  <si>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</si>
  <si>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</si>
  <si>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</si>
  <si>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</si>
  <si>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</si>
  <si>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</si>
  <si>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</si>
  <si>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</si>
  <si>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</si>
  <si>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</si>
  <si>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</si>
  <si>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</si>
  <si>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</si>
  <si>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</si>
  <si>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</si>
  <si>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</si>
  <si>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</si>
  <si>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</si>
  <si>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</si>
  <si>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</si>
  <si>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</si>
  <si>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</si>
  <si>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</si>
  <si>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</si>
  <si>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</si>
  <si>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</si>
  <si>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</si>
  <si>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</si>
  <si>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</si>
  <si>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</si>
  <si>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</si>
  <si>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</si>
  <si>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</si>
  <si>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</si>
  <si>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</si>
  <si>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</si>
  <si>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</si>
  <si>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</si>
  <si>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</si>
  <si>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</si>
  <si>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</si>
  <si>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</si>
  <si>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</si>
  <si>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</si>
  <si>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</si>
  <si>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</si>
  <si>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</si>
  <si>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</si>
  <si>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</si>
  <si>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</si>
  <si>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</si>
  <si>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</si>
  <si>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</si>
  <si>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</si>
  <si>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</si>
  <si>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</si>
  <si>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</si>
  <si>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</si>
  <si>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</si>
  <si>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</si>
  <si>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</si>
  <si>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</si>
  <si>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</si>
  <si>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</si>
  <si>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</si>
  <si>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</si>
  <si>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</si>
  <si>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</si>
  <si>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</si>
  <si>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</si>
  <si>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</si>
  <si>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</si>
  <si>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</si>
  <si>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</si>
  <si>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</si>
  <si>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</si>
  <si>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</si>
  <si>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</si>
  <si>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</si>
  <si>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</si>
  <si>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</si>
  <si>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</si>
  <si>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</si>
  <si>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</si>
  <si>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</si>
  <si>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</si>
  <si>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</si>
  <si>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</si>
  <si>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</si>
  <si>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</si>
  <si>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</si>
  <si>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</si>
  <si>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</si>
  <si>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</si>
  <si>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</si>
  <si>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</si>
  <si>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</si>
  <si>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</si>
  <si>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</si>
  <si>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</si>
  <si>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</si>
  <si>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</si>
  <si>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</si>
  <si>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</si>
  <si>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</si>
  <si>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</si>
  <si>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</si>
  <si>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</si>
  <si>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</si>
  <si>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</si>
  <si>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</si>
  <si>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</si>
  <si>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</si>
  <si>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</si>
  <si>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</si>
  <si>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</si>
  <si>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</si>
  <si>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</si>
  <si>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</si>
  <si>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</si>
  <si>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</si>
  <si>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</si>
  <si>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</si>
  <si>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</si>
  <si>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</si>
  <si>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</si>
  <si>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</si>
  <si>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</si>
  <si>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</si>
  <si>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</si>
  <si>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</si>
  <si>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</si>
  <si>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</si>
  <si>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</si>
  <si>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</si>
  <si>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</si>
  <si>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</si>
  <si>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</si>
  <si>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</si>
  <si>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</si>
  <si>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</si>
  <si>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</si>
  <si>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</si>
  <si>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</si>
  <si>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</si>
  <si>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</si>
  <si>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</si>
  <si>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</si>
  <si>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</si>
  <si>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</si>
  <si>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</si>
  <si>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</si>
  <si>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</si>
  <si>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</si>
  <si>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</si>
  <si>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</si>
  <si>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</si>
  <si>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</si>
  <si>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</si>
  <si>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</si>
  <si>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</si>
  <si>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</si>
  <si>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</si>
  <si>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</si>
  <si>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</si>
  <si>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</si>
  <si>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</si>
  <si>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</si>
  <si>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</si>
  <si>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</si>
  <si>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</si>
  <si>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</si>
  <si>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</si>
  <si>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</si>
  <si>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</si>
  <si>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</si>
  <si>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</si>
  <si>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</si>
  <si>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</si>
  <si>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</si>
  <si>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</si>
  <si>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</si>
  <si>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</si>
  <si>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</si>
  <si>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</si>
  <si>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</si>
  <si>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</si>
  <si>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</si>
  <si>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</si>
  <si>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</si>
  <si>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</si>
  <si>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</si>
  <si>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</si>
  <si>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</si>
  <si>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</si>
  <si>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</si>
  <si>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</si>
  <si>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</si>
  <si>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</si>
  <si>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</si>
  <si>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</si>
  <si>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</si>
  <si>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</si>
  <si>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</si>
  <si>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</si>
  <si>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</si>
  <si>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</si>
  <si>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</si>
  <si>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</si>
  <si>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</si>
  <si>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</si>
  <si>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</si>
  <si>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</si>
  <si>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</si>
  <si>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</si>
  <si>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</si>
  <si>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</si>
  <si>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</si>
  <si>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</si>
  <si>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</si>
  <si>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</si>
  <si>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</si>
  <si>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</si>
  <si>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</si>
  <si>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</si>
  <si>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</si>
  <si>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</si>
  <si>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</si>
  <si>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</si>
  <si>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</si>
  <si>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</si>
  <si>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</si>
  <si>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</si>
  <si>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</si>
  <si>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</si>
  <si>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</si>
  <si>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</si>
  <si>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</si>
  <si>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</si>
  <si>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</si>
  <si>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</si>
  <si>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</si>
  <si>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</si>
  <si>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</si>
  <si>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</si>
  <si>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</si>
  <si>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</si>
  <si>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</si>
  <si>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</si>
  <si>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</si>
  <si>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</si>
  <si>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</si>
  <si>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</si>
  <si>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</si>
  <si>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</si>
  <si>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</si>
  <si>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</si>
  <si>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</si>
  <si>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</si>
  <si>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</si>
  <si>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</si>
  <si>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</si>
  <si>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</si>
  <si>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</si>
  <si>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</si>
  <si>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</si>
  <si>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</si>
  <si>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</si>
  <si>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</si>
  <si>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</si>
  <si>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</si>
  <si>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</si>
  <si>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</si>
  <si>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</si>
  <si>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</si>
  <si>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</si>
  <si>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</si>
  <si>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</si>
  <si>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</si>
  <si>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</si>
  <si>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</si>
  <si>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</si>
  <si>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</si>
  <si>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</si>
  <si>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</si>
  <si>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</si>
  <si>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</si>
  <si>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</si>
  <si>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</si>
  <si>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</si>
  <si>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</si>
  <si>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</si>
  <si>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</si>
  <si>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</si>
  <si>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</si>
  <si>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</si>
  <si>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</si>
  <si>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</si>
  <si>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</si>
  <si>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</si>
  <si>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</si>
  <si>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</si>
  <si>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</si>
  <si>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</si>
  <si>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</si>
  <si>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</si>
  <si>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</si>
  <si>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</si>
  <si>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</si>
  <si>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</si>
  <si>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</si>
  <si>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</si>
  <si>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</si>
  <si>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</si>
  <si>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</si>
  <si>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</si>
  <si>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</si>
  <si>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</si>
  <si>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</si>
  <si>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</si>
  <si>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</si>
  <si>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</si>
  <si>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</si>
  <si>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</si>
  <si>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</si>
  <si>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</si>
  <si>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</si>
  <si>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</si>
  <si>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</si>
  <si>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</si>
  <si>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</si>
  <si>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</si>
  <si>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</si>
  <si>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</si>
  <si>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</si>
  <si>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</si>
  <si>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</si>
  <si>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</si>
  <si>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</si>
  <si>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</si>
  <si>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</si>
  <si>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</si>
  <si>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</si>
  <si>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</si>
  <si>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</si>
  <si>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</si>
  <si>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</si>
  <si>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</si>
  <si>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</si>
  <si>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</si>
  <si>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</si>
  <si>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</si>
  <si>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</si>
  <si>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</si>
  <si>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</si>
  <si>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</si>
  <si>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</si>
  <si>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</si>
  <si>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</si>
  <si>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</si>
  <si>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</si>
  <si>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</si>
  <si>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</si>
  <si>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</si>
  <si>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</si>
  <si>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</si>
  <si>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</si>
  <si>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</si>
  <si>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</si>
  <si>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</si>
  <si>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</si>
  <si>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</si>
  <si>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</si>
  <si>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</si>
  <si>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</si>
  <si>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</si>
  <si>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</si>
  <si>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</si>
  <si>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</si>
  <si>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</si>
  <si>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</si>
  <si>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</si>
  <si>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</si>
  <si>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</si>
  <si>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</si>
  <si>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</si>
  <si>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</si>
  <si>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</si>
  <si>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</si>
  <si>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</si>
  <si>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</si>
  <si>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</si>
  <si>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</si>
  <si>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</si>
  <si>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</si>
  <si>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</si>
  <si>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</si>
  <si>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</si>
  <si>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</si>
  <si>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</si>
  <si>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</si>
  <si>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</si>
  <si>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</si>
  <si>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</si>
  <si>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</si>
  <si>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</si>
  <si>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</si>
  <si>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</si>
  <si>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</si>
  <si>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</si>
  <si>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</si>
  <si>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</si>
  <si>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</si>
  <si>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</si>
  <si>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</si>
  <si>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</si>
  <si>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</si>
  <si>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</si>
  <si>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</si>
  <si>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</si>
  <si>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</si>
  <si>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</si>
  <si>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</si>
  <si>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</si>
  <si>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</si>
  <si>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</si>
  <si>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</si>
  <si>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</si>
  <si>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</si>
  <si>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</si>
  <si>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</si>
  <si>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</si>
  <si>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</si>
  <si>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</si>
  <si>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</si>
  <si>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</si>
  <si>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</si>
  <si>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</si>
  <si>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</si>
  <si>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</si>
  <si>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</si>
  <si>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</si>
  <si>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</si>
  <si>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</si>
  <si>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</si>
  <si>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</si>
  <si>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</si>
  <si>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</si>
  <si>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</si>
  <si>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</si>
  <si>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</si>
  <si>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</si>
  <si>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</si>
  <si>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</si>
  <si>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</si>
  <si>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</si>
  <si>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</si>
  <si>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</si>
  <si>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</si>
  <si>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</si>
  <si>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</si>
  <si>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</si>
  <si>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</si>
  <si>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</si>
  <si>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</si>
  <si>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</si>
  <si>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</si>
  <si>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</si>
  <si>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</si>
  <si>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</si>
  <si>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</si>
  <si>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</si>
  <si>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</si>
  <si>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</si>
  <si>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</si>
  <si>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</si>
  <si>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</si>
  <si>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</si>
  <si>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</si>
  <si>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</si>
  <si>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</si>
  <si>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</si>
  <si>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</si>
  <si>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</si>
  <si>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</si>
  <si>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</si>
  <si>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</si>
  <si>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</si>
  <si>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</si>
  <si>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</si>
  <si>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</si>
  <si>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</si>
  <si>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</si>
  <si>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</si>
  <si>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</si>
  <si>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</si>
  <si>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</si>
  <si>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</si>
  <si>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</si>
  <si>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</si>
  <si>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</si>
  <si>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</si>
  <si>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</si>
  <si>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</si>
  <si>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</si>
  <si>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</si>
  <si>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</si>
  <si>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</si>
  <si>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</si>
  <si>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</si>
  <si>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</si>
  <si>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</si>
  <si>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</si>
  <si>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</si>
  <si>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</si>
  <si>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</si>
  <si>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</si>
  <si>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</si>
  <si>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</si>
  <si>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</si>
  <si>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</si>
  <si>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</si>
  <si>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</si>
  <si>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</si>
  <si>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</si>
  <si>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</si>
  <si>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</si>
  <si>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</si>
  <si>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</si>
  <si>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</si>
  <si>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</si>
  <si>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</si>
  <si>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</si>
  <si>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</si>
  <si>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</si>
  <si>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</si>
  <si>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</si>
  <si>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</si>
  <si>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</si>
  <si>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</si>
  <si>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</si>
  <si>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</si>
  <si>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</si>
  <si>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</si>
  <si>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</si>
  <si>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</si>
  <si>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</si>
  <si>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</si>
  <si>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</si>
  <si>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</si>
  <si>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</si>
  <si>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</si>
  <si>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</si>
  <si>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</si>
  <si>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</si>
  <si>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</si>
  <si>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</si>
  <si>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</si>
  <si>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</si>
  <si>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</si>
  <si>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</si>
  <si>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</si>
  <si>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</si>
  <si>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</si>
  <si>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</si>
  <si>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</si>
  <si>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</si>
  <si>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</si>
  <si>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</si>
  <si>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</si>
  <si>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</si>
  <si>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</si>
  <si>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</si>
  <si>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</si>
  <si>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</si>
  <si>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</si>
  <si>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</si>
  <si>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</si>
  <si>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</si>
  <si>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</si>
  <si>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</si>
  <si>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</si>
  <si>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</si>
  <si>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</si>
  <si>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</si>
  <si>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</si>
  <si>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</si>
  <si>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</si>
  <si>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</si>
  <si>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</si>
  <si>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</si>
  <si>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</si>
  <si>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</si>
  <si>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</si>
  <si>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</si>
  <si>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</si>
  <si>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</si>
  <si>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</si>
  <si>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</si>
  <si>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</si>
  <si>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</si>
  <si>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</si>
  <si>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</si>
  <si>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</si>
  <si>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</si>
  <si>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</si>
  <si>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</si>
  <si>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</si>
  <si>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</si>
  <si>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</si>
  <si>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</si>
  <si>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</si>
  <si>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</si>
  <si>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</si>
  <si>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</si>
  <si>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</si>
  <si>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</si>
  <si>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</si>
  <si>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</si>
  <si>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</si>
  <si>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</si>
  <si>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</si>
  <si>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</si>
  <si>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</si>
  <si>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</si>
  <si>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</si>
  <si>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</si>
  <si>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</si>
  <si>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</si>
  <si>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</si>
  <si>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</si>
  <si>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</si>
  <si>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</si>
  <si>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</si>
  <si>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</si>
  <si>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</si>
  <si>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</si>
  <si>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</si>
  <si>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</si>
  <si>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</si>
  <si>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</si>
  <si>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</si>
  <si>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</si>
  <si>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</si>
  <si>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</si>
  <si>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</si>
  <si>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</si>
  <si>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</si>
  <si>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</si>
  <si>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</si>
  <si>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</si>
  <si>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</si>
  <si>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</si>
  <si>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</si>
  <si>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</si>
  <si>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</si>
  <si>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</si>
  <si>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</si>
  <si>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</si>
  <si>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</si>
  <si>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</si>
  <si>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</si>
  <si>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</si>
  <si>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</si>
  <si>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</si>
  <si>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</si>
  <si>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</si>
  <si>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</si>
  <si>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</si>
  <si>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</si>
  <si>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</si>
  <si>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</si>
  <si>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</si>
  <si>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</si>
  <si>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</si>
  <si>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</si>
  <si>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</si>
  <si>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</si>
  <si>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</si>
  <si>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</si>
  <si>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</si>
  <si>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</si>
  <si>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</si>
  <si>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</si>
  <si>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</si>
  <si>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</si>
  <si>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</si>
  <si>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</si>
  <si>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</si>
  <si>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</si>
  <si>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</si>
  <si>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</si>
  <si>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</si>
  <si>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</si>
  <si>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</si>
  <si>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</si>
  <si>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</si>
  <si>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</si>
  <si>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</si>
  <si>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</si>
  <si>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</si>
  <si>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</si>
  <si>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</si>
  <si>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</si>
  <si>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</si>
  <si>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</si>
  <si>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</si>
  <si>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</si>
  <si>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</si>
  <si>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</si>
  <si>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</si>
  <si>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</si>
  <si>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</si>
  <si>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</si>
  <si>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</si>
  <si>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</si>
  <si>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</si>
  <si>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</si>
  <si>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</si>
  <si>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</si>
  <si>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</si>
  <si>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</si>
  <si>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</si>
  <si>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</si>
  <si>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</si>
  <si>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</si>
  <si>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</si>
  <si>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</si>
  <si>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</si>
  <si>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</si>
  <si>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</si>
  <si>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</si>
  <si>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</si>
  <si>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</si>
  <si>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</si>
  <si>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</si>
  <si>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</si>
  <si>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</si>
  <si>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</si>
  <si>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</si>
  <si>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</si>
  <si>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</si>
  <si>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</si>
  <si>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</si>
  <si>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</si>
  <si>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</si>
  <si>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</si>
  <si>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</si>
  <si>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</si>
  <si>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</si>
  <si>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</si>
  <si>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</si>
  <si>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</si>
  <si>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</si>
  <si>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</si>
  <si>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</si>
  <si>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</si>
  <si>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</si>
  <si>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</si>
  <si>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</si>
  <si>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</si>
  <si>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</si>
  <si>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</si>
  <si>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</si>
  <si>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</si>
  <si>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</si>
  <si>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</si>
  <si>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</si>
  <si>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</si>
  <si>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</si>
  <si>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</si>
  <si>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</si>
  <si>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</si>
  <si>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</si>
  <si>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</si>
  <si>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</si>
  <si>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</si>
  <si>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</si>
  <si>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</si>
  <si>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</si>
  <si>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</si>
  <si>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</si>
  <si>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</si>
  <si>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</si>
  <si>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</si>
  <si>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</si>
  <si>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</si>
  <si>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</si>
  <si>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</si>
  <si>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</si>
  <si>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</si>
  <si>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</si>
  <si>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</si>
  <si>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</si>
  <si>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</si>
  <si>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</si>
  <si>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</si>
  <si>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</si>
  <si>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</si>
  <si>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</si>
  <si>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</si>
  <si>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</si>
  <si>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</si>
  <si>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</si>
  <si>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</si>
  <si>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</si>
  <si>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</si>
  <si>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</si>
  <si>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</si>
  <si>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</si>
  <si>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</si>
  <si>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</si>
  <si>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</si>
  <si>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</si>
  <si>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</si>
  <si>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</si>
  <si>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</si>
  <si>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</si>
  <si>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</si>
  <si>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</si>
  <si>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</si>
  <si>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</si>
  <si>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</si>
  <si>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</si>
  <si>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</si>
  <si>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</si>
  <si>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</si>
  <si>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</si>
  <si>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</si>
  <si>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</si>
  <si>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</si>
  <si>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</si>
  <si>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</si>
  <si>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</si>
  <si>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</si>
  <si>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</si>
  <si>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</si>
  <si>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</si>
  <si>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</si>
  <si>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</si>
  <si>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</si>
  <si>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</si>
  <si>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</si>
  <si>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</si>
  <si>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</si>
  <si>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</si>
  <si>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</si>
  <si>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</si>
  <si>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</si>
  <si>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</si>
  <si>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</si>
  <si>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</si>
  <si>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</si>
  <si>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</si>
  <si>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</si>
  <si>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</si>
  <si>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</si>
  <si>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</si>
  <si>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</si>
  <si>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</si>
  <si>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</si>
  <si>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</si>
  <si>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</si>
  <si>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</si>
  <si>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</si>
  <si>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</si>
  <si>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</si>
  <si>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</si>
  <si>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</si>
  <si>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</si>
  <si>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</si>
  <si>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</si>
  <si>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</si>
  <si>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</si>
  <si>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</si>
  <si>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</si>
  <si>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</si>
  <si>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</si>
  <si>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</si>
  <si>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</si>
  <si>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</si>
  <si>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</si>
  <si>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</si>
  <si>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</si>
  <si>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</si>
  <si>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</si>
  <si>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</si>
  <si>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</si>
  <si>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</si>
  <si>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</si>
  <si>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</si>
  <si>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</si>
  <si>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</si>
  <si>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</si>
  <si>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</si>
  <si>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</si>
  <si>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</si>
  <si>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</si>
  <si>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</si>
  <si>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</si>
  <si>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</si>
  <si>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</si>
  <si>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</si>
  <si>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</si>
  <si>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</si>
  <si>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</si>
  <si>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</si>
  <si>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</si>
  <si>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</si>
  <si>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</si>
  <si>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</si>
  <si>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</si>
  <si>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</si>
  <si>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</si>
  <si>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</si>
  <si>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</si>
  <si>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</si>
  <si>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</si>
  <si>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</si>
  <si>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</si>
  <si>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</si>
  <si>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</si>
  <si>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</si>
  <si>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</si>
  <si>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</si>
  <si>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</si>
  <si>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</si>
  <si>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</si>
  <si>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</si>
  <si>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</si>
  <si>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</si>
  <si>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</si>
  <si>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</si>
  <si>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</si>
  <si>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</si>
  <si>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</si>
  <si>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</si>
  <si>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</si>
  <si>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</si>
  <si>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</si>
  <si>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</si>
  <si>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</si>
  <si>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</si>
  <si>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</si>
  <si>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</si>
  <si>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</si>
  <si>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</si>
  <si>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</si>
  <si>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</si>
  <si>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</si>
  <si>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</si>
  <si>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</si>
  <si>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</si>
  <si>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</si>
  <si>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</si>
  <si>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</si>
  <si>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</si>
  <si>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</si>
  <si>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</si>
  <si>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</si>
  <si>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</si>
  <si>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</si>
  <si>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</si>
  <si>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</si>
  <si>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</si>
  <si>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</si>
  <si>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</si>
  <si>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</si>
  <si>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</si>
  <si>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</si>
  <si>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</si>
  <si>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</si>
  <si>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</si>
  <si>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</si>
  <si>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</si>
  <si>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</si>
  <si>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</si>
  <si>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</si>
  <si>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</si>
  <si>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</si>
  <si>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</si>
  <si>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</si>
  <si>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</si>
  <si>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</si>
  <si>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</si>
  <si>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</si>
  <si>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</si>
  <si>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</si>
  <si>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</si>
  <si>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</si>
  <si>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</si>
  <si>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</si>
  <si>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</si>
  <si>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</si>
  <si>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</si>
  <si>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</si>
  <si>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</si>
  <si>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</si>
  <si>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</si>
  <si>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</si>
  <si>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</si>
  <si>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</si>
  <si>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</si>
  <si>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</si>
  <si>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</si>
  <si>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</si>
  <si>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</si>
  <si>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</si>
  <si>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</si>
  <si>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</si>
  <si>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</si>
  <si>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</si>
  <si>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</si>
  <si>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</si>
  <si>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</si>
  <si>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</si>
  <si>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</si>
  <si>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</si>
  <si>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</si>
  <si>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</si>
  <si>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</si>
  <si>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</si>
  <si>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</si>
  <si>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</si>
  <si>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</si>
  <si>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</si>
  <si>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</si>
  <si>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</si>
  <si>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</si>
  <si>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</si>
  <si>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</si>
  <si>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</si>
  <si>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</si>
  <si>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</si>
  <si>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</si>
  <si>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</si>
  <si>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</si>
  <si>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</si>
  <si>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</si>
  <si>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</si>
  <si>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</si>
  <si>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</si>
  <si>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</si>
  <si>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</si>
  <si>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</si>
  <si>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</si>
  <si>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</si>
  <si>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</si>
  <si>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</si>
  <si>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</si>
  <si>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</si>
  <si>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</si>
  <si>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</si>
  <si>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</si>
  <si>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</si>
  <si>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</si>
  <si>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</si>
  <si>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</si>
  <si>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</si>
  <si>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</si>
  <si>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</si>
  <si>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</si>
  <si>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</si>
  <si>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</si>
  <si>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</si>
  <si>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</si>
  <si>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</si>
  <si>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</si>
  <si>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</si>
  <si>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</si>
  <si>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</si>
  <si>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</si>
  <si>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</si>
  <si>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</si>
  <si>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</si>
  <si>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</si>
  <si>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</si>
  <si>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</si>
  <si>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</si>
  <si>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</si>
  <si>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</si>
  <si>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</si>
  <si>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</si>
  <si>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</si>
  <si>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</si>
  <si>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</si>
  <si>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</si>
  <si>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</si>
  <si>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</si>
  <si>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</si>
  <si>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</si>
  <si>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</si>
  <si>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</si>
  <si>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</si>
  <si>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</si>
  <si>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</si>
  <si>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</si>
  <si>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</si>
  <si>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</si>
  <si>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</si>
  <si>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</si>
  <si>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</si>
  <si>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</si>
  <si>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</si>
  <si>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</si>
  <si>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</si>
  <si>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</si>
  <si>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</si>
  <si>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</si>
  <si>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</si>
  <si>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</si>
  <si>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</si>
  <si>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</si>
  <si>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</si>
  <si>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</si>
  <si>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</si>
  <si>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</si>
  <si>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</si>
  <si>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</si>
  <si>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</si>
  <si>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</si>
  <si>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</si>
  <si>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</si>
  <si>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</si>
  <si>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</si>
  <si>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</si>
  <si>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</si>
  <si>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</si>
  <si>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</si>
  <si>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</si>
  <si>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</si>
  <si>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</si>
  <si>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</si>
  <si>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</si>
  <si>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</si>
  <si>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</si>
  <si>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</si>
  <si>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</si>
  <si>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</si>
  <si>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</si>
  <si>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</si>
  <si>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</si>
  <si>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</si>
  <si>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</si>
  <si>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</si>
  <si>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</si>
  <si>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</si>
  <si>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</si>
  <si>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</si>
  <si>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</si>
  <si>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</si>
  <si>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</si>
  <si>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</si>
  <si>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</si>
  <si>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</si>
  <si>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</si>
  <si>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</si>
  <si>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</si>
  <si>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</si>
  <si>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</si>
  <si>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</si>
  <si>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</si>
  <si>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</si>
  <si>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</si>
  <si>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</si>
  <si>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</si>
  <si>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</si>
  <si>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</si>
  <si>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</si>
  <si>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</si>
  <si>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</si>
  <si>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</si>
  <si>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</si>
  <si>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</si>
  <si>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</si>
  <si>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</si>
  <si>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</si>
  <si>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</si>
  <si>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</si>
  <si>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</si>
  <si>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</si>
  <si>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</si>
  <si>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</si>
  <si>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</si>
  <si>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</si>
  <si>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</si>
  <si>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</si>
  <si>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</si>
  <si>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</si>
  <si>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</si>
  <si>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</si>
  <si>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</si>
  <si>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</si>
  <si>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</si>
  <si>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</si>
  <si>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</si>
  <si>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</si>
  <si>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</si>
  <si>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</si>
  <si>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</si>
  <si>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</si>
  <si>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</si>
  <si>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</si>
  <si>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</si>
  <si>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</si>
  <si>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</si>
  <si>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</si>
  <si>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</si>
  <si>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</si>
  <si>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</si>
  <si>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</si>
  <si>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</si>
  <si>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</si>
  <si>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</si>
  <si>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</si>
  <si>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</si>
  <si>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</si>
  <si>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</si>
  <si>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</si>
  <si>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</si>
  <si>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</si>
  <si>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</si>
  <si>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</si>
  <si>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</si>
  <si>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</si>
  <si>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</si>
  <si>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</si>
  <si>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</si>
  <si>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</si>
  <si>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</si>
  <si>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</si>
  <si>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</si>
  <si>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</si>
  <si>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</si>
  <si>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</si>
  <si>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</si>
  <si>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</si>
  <si>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</si>
  <si>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</si>
  <si>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</si>
  <si>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</si>
  <si>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</si>
  <si>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</si>
  <si>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</si>
  <si>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</si>
  <si>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</si>
  <si>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</si>
  <si>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</si>
  <si>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</si>
  <si>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</si>
  <si>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</si>
  <si>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</si>
  <si>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</si>
  <si>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</si>
  <si>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</si>
  <si>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</si>
  <si>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</si>
  <si>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</si>
  <si>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</si>
  <si>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</si>
  <si>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</si>
  <si>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</si>
  <si>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</si>
  <si>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</si>
  <si>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</si>
  <si>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</si>
  <si>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</si>
  <si>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</si>
  <si>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</si>
  <si>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</si>
  <si>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</si>
  <si>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</si>
  <si>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</si>
  <si>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</si>
  <si>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</si>
  <si>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</si>
  <si>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</si>
  <si>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</si>
  <si>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</si>
  <si>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</si>
  <si>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</si>
  <si>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</si>
  <si>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</si>
  <si>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</si>
  <si>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</si>
  <si>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</si>
  <si>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</si>
  <si>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</si>
  <si>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</si>
  <si>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</si>
  <si>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</si>
  <si>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</si>
  <si>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</si>
  <si>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</si>
  <si>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</si>
  <si>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</si>
  <si>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</si>
  <si>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</si>
  <si>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</si>
  <si>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</si>
  <si>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</si>
  <si>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</si>
  <si>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</si>
  <si>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</si>
  <si>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</si>
  <si>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</si>
  <si>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</si>
  <si>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</si>
  <si>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</si>
  <si>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</si>
  <si>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</si>
  <si>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</si>
  <si>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</si>
  <si>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</si>
  <si>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</si>
  <si>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</si>
  <si>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</si>
  <si>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</si>
  <si>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</si>
  <si>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</si>
  <si>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</si>
  <si>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</si>
  <si>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</si>
  <si>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</si>
  <si>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</si>
  <si>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</si>
  <si>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</si>
  <si>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</si>
  <si>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</si>
  <si>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</si>
  <si>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</si>
  <si>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</si>
  <si>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</si>
  <si>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</si>
  <si>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</si>
  <si>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</si>
  <si>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</si>
  <si>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</si>
  <si>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</si>
  <si>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</si>
  <si>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</si>
  <si>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</si>
  <si>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</si>
  <si>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</si>
  <si>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</si>
  <si>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</si>
  <si>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</si>
  <si>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</si>
  <si>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</si>
  <si>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</si>
  <si>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</si>
  <si>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</si>
  <si>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</si>
  <si>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</si>
  <si>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</si>
  <si>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</si>
  <si>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</si>
  <si>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</si>
  <si>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</si>
  <si>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</si>
  <si>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</si>
  <si>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</si>
  <si>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</si>
  <si>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</si>
  <si>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</si>
  <si>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</si>
  <si>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</si>
  <si>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</si>
  <si>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</si>
  <si>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</si>
  <si>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</si>
  <si>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</si>
  <si>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</si>
  <si>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</si>
  <si>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</si>
  <si>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</si>
  <si>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</si>
  <si>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</si>
  <si>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</si>
  <si>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</si>
  <si>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</si>
  <si>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</si>
  <si>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</si>
  <si>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</si>
  <si>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</si>
  <si>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</si>
  <si>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</si>
  <si>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</si>
  <si>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</si>
  <si>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</si>
  <si>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</si>
  <si>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</si>
  <si>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</si>
  <si>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</si>
  <si>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</si>
  <si>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</si>
  <si>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</si>
  <si>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</si>
  <si>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</si>
  <si>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</si>
  <si>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</si>
  <si>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</si>
  <si>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</si>
  <si>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</si>
  <si>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</si>
  <si>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</si>
  <si>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</si>
  <si>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</si>
  <si>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</si>
  <si>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</si>
  <si>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</si>
  <si>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</si>
  <si>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</si>
  <si>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</si>
  <si>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</si>
  <si>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</si>
  <si>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</si>
  <si>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</si>
  <si>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</si>
  <si>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</si>
  <si>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</si>
  <si>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</si>
  <si>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</si>
  <si>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</si>
  <si>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</si>
  <si>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</si>
  <si>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</si>
  <si>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</si>
  <si>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</si>
  <si>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</si>
  <si>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</si>
  <si>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</si>
  <si>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</si>
  <si>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</si>
  <si>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</si>
  <si>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</si>
  <si>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</si>
  <si>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</si>
  <si>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</si>
  <si>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</si>
  <si>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</si>
  <si>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</si>
  <si>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</si>
  <si>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</si>
  <si>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</si>
  <si>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</si>
  <si>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</si>
  <si>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</si>
  <si>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</si>
  <si>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</si>
  <si>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</si>
  <si>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</si>
  <si>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</si>
  <si>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</si>
  <si>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</si>
  <si>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</si>
  <si>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</si>
  <si>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</si>
  <si>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</si>
  <si>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</si>
  <si>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</si>
  <si>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</si>
  <si>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</si>
  <si>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</si>
  <si>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</si>
  <si>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</si>
  <si>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</si>
  <si>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</si>
  <si>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</si>
  <si>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</si>
  <si>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</si>
  <si>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</si>
  <si>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</si>
  <si>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</si>
  <si>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</si>
  <si>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</si>
  <si>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</si>
  <si>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</si>
  <si>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</si>
  <si>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</si>
  <si>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</si>
  <si>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</si>
  <si>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</si>
  <si>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</si>
  <si>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</si>
  <si>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</si>
  <si>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</si>
  <si>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</si>
  <si>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</si>
  <si>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</si>
  <si>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</si>
  <si>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</si>
  <si>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</si>
  <si>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</si>
  <si>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</si>
  <si>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</si>
  <si>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</si>
  <si>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</si>
  <si>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</si>
  <si>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</si>
  <si>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</si>
  <si>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</si>
  <si>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</si>
  <si>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</si>
  <si>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</si>
  <si>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</si>
  <si>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</si>
  <si>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</si>
  <si>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</si>
  <si>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</si>
  <si>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</si>
  <si>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</si>
  <si>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</si>
  <si>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</si>
  <si>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</si>
  <si>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</si>
  <si>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</si>
  <si>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</si>
  <si>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</si>
  <si>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</si>
  <si>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</si>
  <si>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</si>
  <si>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</si>
  <si>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</si>
  <si>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</si>
  <si>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</si>
  <si>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</si>
  <si>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</si>
  <si>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</si>
  <si>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</si>
  <si>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</si>
  <si>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</si>
  <si>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</si>
  <si>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</si>
  <si>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</si>
  <si>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</si>
  <si>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</si>
  <si>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</si>
  <si>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</si>
  <si>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</si>
  <si>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</si>
  <si>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</si>
  <si>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</si>
  <si>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</si>
  <si>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</si>
  <si>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</si>
  <si>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</si>
  <si>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</si>
  <si>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</si>
  <si>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</si>
  <si>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</si>
  <si>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</si>
  <si>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</si>
  <si>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</si>
  <si>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</si>
  <si>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</si>
  <si>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</si>
  <si>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</si>
  <si>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</si>
  <si>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</si>
  <si>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</si>
  <si>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</si>
  <si>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</si>
  <si>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</si>
  <si>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</si>
  <si>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</si>
  <si>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</si>
  <si>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</si>
  <si>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</si>
  <si>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</si>
  <si>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</si>
  <si>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</si>
  <si>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</si>
  <si>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</si>
  <si>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</si>
  <si>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</si>
  <si>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</si>
  <si>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</si>
  <si>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</si>
  <si>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</si>
  <si>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</si>
  <si>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</si>
  <si>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</si>
  <si>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</si>
  <si>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</si>
  <si>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</si>
  <si>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</si>
  <si>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</si>
  <si>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</si>
  <si>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</si>
  <si>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</si>
  <si>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</si>
  <si>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</si>
  <si>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</si>
  <si>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</si>
  <si>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</si>
  <si>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</si>
  <si>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</si>
  <si>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</si>
  <si>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</si>
  <si>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</si>
  <si>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</si>
  <si>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</si>
  <si>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</si>
  <si>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</si>
  <si>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</si>
  <si>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</si>
  <si>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</si>
  <si>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</si>
  <si>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</si>
  <si>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</si>
  <si>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</si>
  <si>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</si>
  <si>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</si>
  <si>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</si>
  <si>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</si>
  <si>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</si>
  <si>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</si>
  <si>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</si>
  <si>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</si>
  <si>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</si>
  <si>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</si>
  <si>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</si>
  <si>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</si>
  <si>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</si>
  <si>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</si>
  <si>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</si>
  <si>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</si>
  <si>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</si>
  <si>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</si>
  <si>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</si>
  <si>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</si>
  <si>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</si>
  <si>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</si>
  <si>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</si>
  <si>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</si>
  <si>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</si>
  <si>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</si>
  <si>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</si>
  <si>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</si>
  <si>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</si>
  <si>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</si>
  <si>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</si>
  <si>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</si>
  <si>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</si>
  <si>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</si>
  <si>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</si>
  <si>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</si>
  <si>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</si>
  <si>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</si>
  <si>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</si>
  <si>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</si>
  <si>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</si>
  <si>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</si>
  <si>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</si>
  <si>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</si>
  <si>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</si>
  <si>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</si>
  <si>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</si>
  <si>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</si>
  <si>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</si>
  <si>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</si>
  <si>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</si>
  <si>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</si>
  <si>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</si>
  <si>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</si>
  <si>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</si>
  <si>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</si>
  <si>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</si>
  <si>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</si>
  <si>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</si>
  <si>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</si>
  <si>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</si>
  <si>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</si>
  <si>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</si>
  <si>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</si>
  <si>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</si>
  <si>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</si>
  <si>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</si>
  <si>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</si>
  <si>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</si>
  <si>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</si>
  <si>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</si>
  <si>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</si>
  <si>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</si>
  <si>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</si>
  <si>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</si>
  <si>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</si>
  <si>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</si>
  <si>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</si>
  <si>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</si>
  <si>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</si>
  <si>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</si>
  <si>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</si>
  <si>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</si>
  <si>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</si>
  <si>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</si>
  <si>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</si>
  <si>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</si>
  <si>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</si>
  <si>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</si>
  <si>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</si>
  <si>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</si>
  <si>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</si>
  <si>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</si>
  <si>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</si>
  <si>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</si>
  <si>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</si>
  <si>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</si>
  <si>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</si>
  <si>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</si>
  <si>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</si>
  <si>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</si>
  <si>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</si>
  <si>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</si>
  <si>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</si>
  <si>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</si>
  <si>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</si>
  <si>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</si>
  <si>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</si>
  <si>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</si>
  <si>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</si>
  <si>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</si>
  <si>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</si>
  <si>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</si>
  <si>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</si>
  <si>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</si>
  <si>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</si>
  <si>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</si>
  <si>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</si>
  <si>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</si>
  <si>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</si>
  <si>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</si>
  <si>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</si>
  <si>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</si>
  <si>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</si>
  <si>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</si>
  <si>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</si>
  <si>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</si>
  <si>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</si>
  <si>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</si>
  <si>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</si>
  <si>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</si>
  <si>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</si>
  <si>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</si>
  <si>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</si>
  <si>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</si>
  <si>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</si>
  <si>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</si>
  <si>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</si>
  <si>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</si>
  <si>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</si>
  <si>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</si>
  <si>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</si>
  <si>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</si>
  <si>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</si>
  <si>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</si>
  <si>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</si>
  <si>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</si>
  <si>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</si>
  <si>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</si>
  <si>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</si>
  <si>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</si>
  <si>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</si>
  <si>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</si>
  <si>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</si>
  <si>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</si>
  <si>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</si>
  <si>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</si>
  <si>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</si>
  <si>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</si>
  <si>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</si>
  <si>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</si>
  <si>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</si>
  <si>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</si>
  <si>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</si>
  <si>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</si>
  <si>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</si>
  <si>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</si>
  <si>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</si>
  <si>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</si>
  <si>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</si>
  <si>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</si>
  <si>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</si>
  <si>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</si>
  <si>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</si>
  <si>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</si>
  <si>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</si>
  <si>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</si>
  <si>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</si>
  <si>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</si>
  <si>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</si>
  <si>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</si>
  <si>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</si>
  <si>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</si>
  <si>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</si>
  <si>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</si>
  <si>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</si>
  <si>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</si>
  <si>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</si>
  <si>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</si>
  <si>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</si>
  <si>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</si>
  <si>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</si>
  <si>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</si>
  <si>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</si>
  <si>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</si>
  <si>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</si>
  <si>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</si>
  <si>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</si>
  <si>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</si>
  <si>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</si>
  <si>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</si>
  <si>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</si>
  <si>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</si>
  <si>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</si>
  <si>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</si>
  <si>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</si>
  <si>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</si>
  <si>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</si>
  <si>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</si>
  <si>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</si>
  <si>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</si>
  <si>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</si>
  <si>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</si>
  <si>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</si>
  <si>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</si>
  <si>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</si>
  <si>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</si>
  <si>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</si>
  <si>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</si>
  <si>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</si>
  <si>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</si>
  <si>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</si>
  <si>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</si>
  <si>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</si>
  <si>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</si>
  <si>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</si>
  <si>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</si>
  <si>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</si>
  <si>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</si>
  <si>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</si>
  <si>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</si>
  <si>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</si>
  <si>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</si>
  <si>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</si>
  <si>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</si>
  <si>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</si>
  <si>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</si>
  <si>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</si>
  <si>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</si>
  <si>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</si>
  <si>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</si>
  <si>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</si>
  <si>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</si>
  <si>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</si>
  <si>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</si>
  <si>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</si>
  <si>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</si>
  <si>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</si>
  <si>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</si>
  <si>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</si>
  <si>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</si>
  <si>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</si>
  <si>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</si>
  <si>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</si>
  <si>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</si>
  <si>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</si>
  <si>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</si>
  <si>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</si>
  <si>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</si>
  <si>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</si>
  <si>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</si>
  <si>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</si>
  <si>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</si>
  <si>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</si>
  <si>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</si>
  <si>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</si>
  <si>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</si>
  <si>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</si>
  <si>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</si>
  <si>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</si>
  <si>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</si>
  <si>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</si>
  <si>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</si>
  <si>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</si>
  <si>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</si>
  <si>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</si>
  <si>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</si>
  <si>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</si>
  <si>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</si>
  <si>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</si>
  <si>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</si>
  <si>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</si>
  <si>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</si>
  <si>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</si>
  <si>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</si>
  <si>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</si>
  <si>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</si>
  <si>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</si>
  <si>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</si>
  <si>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</si>
  <si>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</si>
  <si>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</si>
  <si>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</si>
  <si>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</si>
  <si>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</si>
  <si>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</si>
  <si>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</si>
  <si>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</si>
  <si>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</si>
  <si>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</si>
  <si>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</si>
  <si>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</si>
  <si>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</si>
  <si>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</si>
  <si>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</si>
  <si>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</si>
  <si>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</si>
  <si>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</si>
  <si>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</si>
  <si>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</si>
  <si>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</si>
  <si>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</si>
  <si>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</si>
  <si>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</si>
  <si>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</si>
  <si>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</si>
  <si>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</si>
  <si>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</si>
  <si>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</si>
  <si>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</si>
  <si>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</si>
  <si>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</si>
  <si>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</si>
  <si>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</si>
  <si>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</si>
  <si>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</si>
  <si>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</si>
  <si>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</si>
  <si>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</si>
  <si>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</si>
  <si>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</si>
  <si>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</si>
  <si>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</si>
  <si>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</si>
  <si>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</si>
  <si>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</si>
  <si>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</si>
  <si>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</si>
  <si>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</si>
  <si>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</si>
  <si>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</si>
  <si>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</si>
  <si>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</si>
  <si>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</si>
  <si>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</si>
  <si>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</si>
  <si>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</si>
  <si>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</si>
  <si>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</si>
  <si>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</si>
  <si>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</si>
  <si>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</si>
  <si>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</si>
  <si>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</si>
  <si>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</si>
  <si>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</si>
  <si>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</si>
  <si>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</si>
  <si>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</si>
  <si>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</si>
  <si>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</si>
  <si>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</si>
  <si>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</si>
  <si>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</si>
  <si>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</si>
  <si>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</si>
  <si>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</si>
  <si>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</si>
  <si>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</si>
  <si>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</si>
  <si>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</si>
  <si>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</si>
  <si>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</si>
  <si>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</si>
  <si>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</si>
  <si>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</si>
  <si>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</si>
  <si>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</si>
  <si>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</si>
  <si>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</si>
  <si>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</si>
  <si>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</si>
  <si>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</si>
  <si>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</si>
  <si>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</si>
  <si>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</si>
  <si>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</si>
  <si>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</si>
  <si>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</si>
  <si>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</si>
  <si>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</si>
  <si>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</si>
  <si>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</si>
  <si>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</si>
  <si>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</si>
  <si>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</si>
  <si>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</si>
  <si>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</si>
  <si>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</si>
  <si>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</si>
  <si>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</si>
  <si>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</si>
  <si>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</si>
  <si>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</si>
  <si>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</si>
  <si>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</si>
  <si>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</si>
  <si>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</si>
  <si>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</si>
  <si>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</si>
  <si>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</si>
  <si>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</si>
  <si>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</si>
  <si>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</si>
  <si>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</si>
  <si>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</si>
  <si>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</si>
  <si>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</si>
  <si>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</si>
  <si>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</si>
  <si>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</si>
  <si>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</si>
  <si>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</si>
  <si>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</si>
  <si>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</si>
  <si>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</si>
  <si>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</si>
  <si>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</si>
  <si>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</si>
  <si>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</si>
  <si>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</si>
  <si>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</si>
  <si>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</si>
  <si>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</si>
  <si>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</si>
  <si>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</si>
  <si>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</si>
  <si>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</si>
  <si>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</si>
  <si>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</si>
  <si>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</si>
  <si>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</si>
  <si>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</si>
  <si>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</si>
  <si>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</si>
  <si>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</si>
  <si>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</si>
  <si>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</si>
  <si>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</si>
  <si>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</si>
  <si>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</si>
  <si>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</si>
  <si>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</si>
  <si>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</si>
  <si>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</si>
  <si>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</si>
  <si>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</si>
  <si>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</si>
  <si>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</si>
  <si>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</si>
  <si>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</si>
  <si>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</si>
  <si>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</si>
  <si>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</si>
  <si>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</si>
  <si>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</si>
  <si>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</si>
  <si>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</si>
  <si>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</si>
  <si>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</si>
  <si>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</si>
  <si>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</si>
  <si>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</si>
  <si>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</si>
  <si>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</si>
  <si>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</si>
  <si>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</si>
  <si>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</si>
  <si>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</si>
  <si>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</si>
  <si>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</si>
  <si>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</si>
  <si>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</si>
  <si>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</si>
  <si>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</si>
  <si>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</si>
  <si>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</si>
  <si>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</si>
  <si>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</si>
  <si>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</si>
  <si>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</si>
  <si>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</si>
  <si>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</si>
  <si>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</si>
  <si>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</si>
  <si>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</si>
  <si>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</si>
  <si>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</si>
  <si>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</si>
  <si>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</si>
  <si>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</si>
  <si>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</si>
  <si>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</si>
  <si>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</si>
  <si>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</si>
  <si>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</si>
  <si>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</si>
  <si>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</si>
  <si>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</si>
  <si>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</si>
  <si>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</si>
  <si>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</si>
  <si>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</si>
  <si>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</si>
  <si>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</si>
  <si>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</si>
  <si>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</si>
  <si>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</si>
  <si>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</si>
  <si>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</si>
  <si>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</si>
  <si>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</si>
  <si>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</si>
  <si>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</si>
  <si>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</si>
  <si>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</si>
  <si>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</si>
  <si>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</si>
  <si>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</si>
  <si>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</si>
  <si>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</si>
  <si>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</si>
  <si>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</si>
  <si>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</si>
  <si>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</si>
  <si>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</si>
  <si>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</si>
  <si>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</si>
  <si>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</si>
  <si>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</si>
  <si>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</si>
  <si>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</si>
  <si>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</si>
  <si>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</si>
  <si>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</si>
  <si>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</si>
  <si>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</si>
  <si>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</si>
  <si>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</si>
  <si>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</si>
  <si>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</si>
  <si>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</si>
  <si>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</si>
  <si>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</si>
  <si>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</si>
  <si>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</si>
  <si>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</si>
  <si>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</si>
  <si>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</si>
  <si>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</si>
  <si>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</si>
  <si>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</si>
  <si>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</si>
  <si>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</si>
  <si>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</si>
  <si>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</si>
  <si>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</si>
  <si>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</si>
  <si>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</si>
  <si>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</si>
  <si>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</si>
  <si>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</si>
  <si>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</si>
  <si>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</si>
  <si>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</si>
  <si>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</si>
  <si>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</si>
  <si>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</si>
  <si>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</si>
  <si>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</si>
  <si>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</si>
  <si>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</si>
  <si>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</si>
  <si>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</si>
  <si>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</si>
  <si>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</si>
  <si>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</si>
  <si>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</si>
  <si>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</si>
  <si>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</si>
  <si>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</si>
  <si>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</si>
  <si>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</si>
  <si>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</si>
  <si>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</si>
  <si>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</si>
  <si>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</si>
  <si>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</si>
  <si>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</si>
  <si>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</si>
  <si>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</si>
  <si>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</si>
  <si>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</si>
  <si>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</si>
  <si>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</si>
  <si>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</si>
  <si>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</si>
  <si>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</si>
  <si>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</si>
  <si>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</si>
  <si>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</si>
  <si>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</si>
  <si>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</si>
  <si>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</si>
  <si>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</si>
  <si>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</si>
  <si>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</si>
  <si>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</si>
  <si>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</si>
  <si>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</si>
  <si>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</si>
  <si>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</si>
  <si>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</si>
  <si>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</si>
  <si>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</si>
  <si>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</si>
  <si>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</si>
  <si>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</si>
  <si>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</si>
  <si>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</si>
  <si>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</si>
  <si>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</si>
  <si>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</si>
  <si>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</si>
  <si>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</si>
  <si>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</si>
  <si>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</si>
  <si>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</si>
  <si>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</si>
  <si>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</si>
  <si>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</si>
  <si>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</si>
  <si>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</si>
  <si>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</si>
  <si>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</si>
  <si>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</si>
  <si>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</si>
  <si>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</si>
  <si>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</si>
  <si>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</si>
  <si>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</si>
  <si>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</si>
  <si>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</si>
  <si>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</si>
  <si>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</si>
  <si>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</si>
  <si>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</si>
  <si>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</si>
  <si>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</si>
  <si>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</si>
  <si>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</si>
  <si>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</si>
  <si>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</si>
  <si>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</si>
  <si>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</si>
  <si>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</si>
  <si>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</si>
  <si>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</si>
  <si>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</si>
  <si>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</si>
  <si>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</si>
  <si>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</si>
  <si>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</si>
  <si>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</si>
  <si>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</si>
  <si>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</si>
  <si>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</si>
  <si>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</si>
  <si>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</si>
  <si>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</si>
  <si>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</si>
  <si>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</si>
  <si>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</si>
  <si>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</si>
  <si>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</si>
  <si>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</si>
  <si>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</si>
  <si>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</si>
  <si>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</si>
  <si>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</si>
  <si>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</si>
  <si>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</si>
  <si>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</si>
  <si>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</si>
  <si>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</si>
  <si>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</si>
  <si>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</si>
  <si>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</si>
  <si>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</si>
  <si>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</si>
  <si>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</si>
  <si>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</si>
  <si>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</si>
  <si>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</si>
  <si>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</si>
  <si>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</si>
  <si>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</si>
  <si>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</si>
  <si>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</si>
  <si>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</si>
  <si>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</si>
  <si>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</si>
  <si>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</si>
  <si>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</si>
  <si>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</si>
  <si>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</si>
  <si>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</si>
  <si>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</si>
  <si>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</si>
  <si>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</si>
  <si>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</si>
  <si>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</si>
  <si>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</si>
  <si>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</si>
  <si>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</si>
  <si>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</si>
  <si>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</si>
  <si>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</si>
  <si>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</si>
  <si>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</si>
  <si>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</si>
  <si>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</si>
  <si>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</si>
  <si>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</si>
  <si>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</si>
  <si>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</si>
  <si>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</si>
  <si>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</si>
  <si>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</si>
  <si>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</si>
  <si>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</si>
  <si>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</si>
  <si>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</si>
  <si>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</si>
  <si>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</si>
  <si>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</si>
  <si>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</si>
  <si>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</si>
  <si>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</si>
  <si>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</si>
  <si>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</si>
  <si>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</si>
  <si>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</si>
  <si>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</si>
  <si>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</si>
  <si>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</si>
  <si>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</si>
  <si>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</si>
  <si>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</si>
  <si>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</si>
  <si>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</si>
  <si>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</si>
  <si>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</si>
  <si>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</si>
  <si>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</si>
  <si>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</si>
  <si>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</si>
  <si>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</si>
  <si>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</si>
  <si>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</si>
  <si>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</si>
  <si>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</si>
  <si>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</si>
  <si>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</si>
  <si>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</si>
  <si>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</si>
  <si>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</si>
  <si>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</si>
  <si>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</si>
  <si>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</si>
  <si>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</si>
  <si>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</si>
  <si>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</si>
  <si>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</si>
  <si>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</si>
  <si>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</si>
  <si>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</si>
  <si>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</si>
  <si>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</si>
  <si>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</si>
  <si>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</si>
  <si>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</si>
  <si>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</si>
  <si>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</si>
  <si>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</si>
  <si>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</si>
  <si>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</si>
  <si>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</si>
  <si>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</si>
  <si>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</si>
  <si>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</si>
  <si>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</si>
  <si>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</si>
  <si>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</si>
  <si>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</si>
  <si>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</si>
  <si>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</si>
  <si>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</si>
  <si>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</si>
  <si>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</si>
  <si>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</si>
  <si>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</si>
  <si>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</si>
  <si>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</si>
  <si>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</si>
  <si>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</si>
  <si>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</si>
  <si>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</si>
  <si>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</si>
  <si>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</si>
  <si>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</si>
  <si>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</si>
  <si>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</si>
  <si>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</si>
  <si>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</si>
  <si>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</si>
  <si>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</si>
  <si>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</si>
  <si>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</si>
  <si>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</si>
  <si>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</si>
  <si>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</si>
  <si>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</si>
  <si>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</si>
  <si>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</si>
  <si>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</si>
  <si>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</si>
  <si>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</si>
  <si>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</si>
  <si>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</si>
  <si>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</si>
  <si>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</si>
  <si>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</si>
  <si>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</si>
  <si>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</si>
  <si>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</si>
  <si>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</si>
  <si>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</si>
  <si>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</si>
  <si>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</si>
  <si>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</si>
  <si>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</si>
  <si>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</si>
  <si>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</si>
  <si>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</si>
  <si>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</si>
  <si>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</si>
  <si>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</si>
  <si>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</si>
  <si>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</si>
  <si>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</si>
  <si>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</si>
  <si>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</si>
  <si>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</si>
  <si>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</si>
  <si>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</si>
  <si>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</si>
  <si>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</si>
  <si>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</si>
  <si>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</si>
  <si>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</si>
  <si>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</si>
  <si>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</si>
  <si>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</si>
  <si>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</si>
  <si>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</si>
  <si>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</si>
  <si>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</si>
  <si>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</si>
  <si>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</si>
  <si>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</si>
  <si>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</si>
  <si>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</si>
  <si>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</si>
  <si>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</si>
  <si>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</si>
  <si>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</si>
  <si>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</si>
  <si>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</si>
  <si>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</si>
  <si>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</si>
  <si>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</si>
  <si>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</si>
  <si>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</si>
  <si>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</si>
  <si>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</si>
  <si>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</si>
  <si>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</si>
  <si>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</si>
  <si>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</si>
  <si>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</si>
  <si>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</si>
  <si>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</si>
  <si>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</si>
  <si>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</si>
  <si>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</si>
  <si>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</si>
  <si>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</si>
  <si>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</si>
  <si>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</si>
  <si>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</si>
  <si>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</si>
  <si>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</si>
  <si>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</si>
  <si>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</si>
  <si>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</si>
  <si>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</si>
  <si>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</si>
  <si>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</si>
  <si>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</si>
  <si>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</si>
  <si>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</si>
  <si>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</si>
  <si>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</si>
  <si>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</si>
  <si>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</si>
  <si>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</si>
  <si>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</si>
  <si>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</si>
  <si>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</si>
  <si>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</si>
  <si>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</si>
  <si>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</si>
  <si>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</si>
  <si>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</si>
  <si>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</si>
  <si>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</si>
  <si>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</si>
  <si>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</si>
  <si>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</si>
  <si>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</si>
  <si>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</si>
  <si>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</si>
  <si>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</si>
  <si>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</si>
  <si>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</si>
  <si>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</si>
  <si>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</si>
  <si>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</si>
  <si>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</si>
  <si>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</si>
  <si>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</si>
  <si>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</si>
  <si>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</si>
  <si>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</si>
  <si>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</si>
  <si>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</si>
  <si>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</si>
  <si>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</si>
  <si>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</si>
  <si>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</si>
  <si>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</si>
  <si>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</si>
  <si>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</si>
  <si>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</si>
  <si>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</si>
  <si>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</si>
  <si>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</si>
  <si>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</si>
  <si>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</si>
  <si>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</si>
  <si>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</si>
  <si>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</si>
  <si>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</si>
  <si>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</si>
  <si>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</si>
  <si>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</si>
  <si>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</si>
  <si>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</si>
  <si>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</si>
  <si>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</si>
  <si>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</si>
  <si>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</si>
  <si>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</si>
  <si>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</si>
  <si>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</si>
  <si>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</si>
  <si>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</si>
  <si>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</si>
  <si>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</si>
  <si>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</si>
  <si>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</si>
  <si>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</si>
  <si>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</si>
  <si>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</si>
  <si>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</si>
  <si>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</si>
  <si>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</si>
  <si>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</si>
  <si>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</si>
  <si>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</si>
  <si>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</si>
  <si>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</si>
  <si>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</si>
  <si>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</si>
  <si>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</si>
  <si>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</si>
  <si>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</si>
  <si>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</si>
  <si>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</si>
  <si>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</si>
  <si>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</si>
  <si>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</si>
  <si>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</si>
  <si>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</si>
  <si>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</si>
  <si>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</si>
  <si>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</si>
  <si>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</si>
  <si>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</si>
  <si>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</si>
  <si>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</si>
  <si>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</si>
  <si>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</si>
  <si>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</si>
  <si>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</si>
  <si>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</si>
  <si>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</si>
  <si>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</si>
  <si>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</si>
  <si>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</si>
  <si>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</si>
  <si>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</si>
  <si>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</si>
  <si>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</si>
  <si>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</si>
  <si>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</si>
  <si>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</si>
  <si>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</si>
  <si>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</si>
  <si>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</si>
  <si>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</si>
  <si>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</si>
  <si>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</si>
  <si>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</si>
  <si>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</si>
  <si>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</si>
  <si>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</si>
  <si>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</si>
  <si>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</si>
  <si>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</si>
  <si>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</si>
  <si>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</si>
  <si>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</si>
  <si>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</si>
  <si>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</si>
  <si>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</si>
  <si>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</si>
  <si>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</si>
  <si>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</si>
  <si>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</si>
  <si>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</si>
  <si>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</si>
  <si>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</si>
  <si>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</si>
  <si>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</si>
  <si>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</si>
  <si>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</si>
  <si>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</si>
  <si>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</si>
  <si>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</si>
  <si>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</si>
  <si>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</si>
  <si>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</si>
  <si>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</si>
  <si>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</si>
  <si>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</si>
  <si>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</si>
  <si>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</si>
  <si>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</si>
  <si>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</si>
  <si>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</si>
  <si>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</si>
  <si>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</si>
  <si>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</si>
  <si>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</si>
  <si>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</si>
  <si>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</si>
  <si>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</si>
  <si>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</si>
  <si>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</si>
  <si>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</si>
  <si>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</si>
  <si>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</si>
  <si>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</si>
  <si>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</si>
  <si>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</si>
  <si>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</si>
  <si>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</si>
  <si>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</si>
  <si>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</si>
  <si>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</si>
  <si>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</si>
  <si>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</si>
  <si>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</si>
  <si>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</si>
  <si>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</si>
  <si>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</si>
  <si>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</si>
  <si>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</si>
  <si>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</si>
  <si>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</si>
  <si>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</si>
  <si>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</si>
  <si>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</si>
  <si>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</si>
  <si>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</si>
  <si>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</si>
  <si>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</si>
  <si>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</si>
  <si>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</si>
  <si>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</si>
  <si>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</si>
  <si>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</si>
  <si>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</si>
  <si>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</si>
  <si>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</si>
  <si>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</si>
  <si>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</si>
  <si>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</si>
  <si>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</si>
  <si>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</si>
  <si>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</si>
  <si>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</si>
  <si>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</si>
  <si>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</si>
  <si>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</si>
  <si>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</si>
  <si>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</si>
  <si>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</si>
  <si>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</si>
  <si>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</si>
  <si>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</si>
  <si>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</si>
  <si>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</si>
  <si>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</si>
  <si>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</si>
  <si>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</si>
  <si>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</si>
  <si>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</si>
  <si>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</si>
  <si>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</si>
  <si>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</si>
  <si>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</si>
  <si>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</si>
  <si>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</si>
  <si>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</si>
  <si>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</si>
  <si>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</si>
  <si>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</si>
  <si>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</si>
  <si>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</si>
  <si>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</si>
  <si>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</si>
  <si>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</si>
  <si>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</si>
  <si>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</si>
  <si>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</si>
  <si>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</si>
  <si>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</si>
  <si>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</si>
  <si>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</si>
  <si>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</si>
  <si>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</si>
  <si>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</si>
  <si>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</si>
  <si>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</si>
  <si>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</si>
  <si>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</si>
  <si>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</si>
  <si>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</si>
  <si>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</si>
  <si>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</si>
  <si>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</si>
  <si>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</si>
  <si>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</si>
  <si>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</si>
  <si>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</si>
  <si>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</si>
  <si>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</si>
  <si>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</si>
  <si>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</si>
  <si>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</si>
  <si>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</si>
  <si>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</si>
  <si>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</si>
  <si>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</si>
  <si>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</si>
  <si>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</si>
  <si>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</si>
  <si>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</si>
  <si>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</si>
  <si>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</si>
  <si>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</si>
  <si>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</si>
  <si>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</si>
  <si>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</si>
  <si>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</si>
  <si>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</si>
  <si>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</si>
  <si>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</si>
  <si>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</si>
  <si>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</si>
  <si>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</si>
  <si>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</si>
  <si>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</si>
  <si>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</si>
  <si>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</si>
  <si>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</si>
  <si>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</si>
  <si>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</si>
  <si>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</si>
  <si>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</si>
  <si>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</si>
  <si>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</si>
  <si>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</si>
  <si>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</si>
  <si>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</si>
  <si>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</si>
  <si>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</si>
  <si>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</si>
  <si>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</si>
  <si>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</si>
  <si>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</si>
  <si>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</si>
  <si>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</si>
  <si>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</si>
  <si>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</si>
  <si>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</si>
  <si>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</si>
  <si>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</si>
  <si>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</si>
  <si>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</si>
  <si>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</si>
  <si>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</si>
  <si>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</si>
  <si>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</si>
  <si>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</si>
  <si>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</si>
  <si>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</si>
  <si>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</si>
  <si>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</si>
  <si>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</si>
  <si>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</si>
  <si>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</si>
  <si>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</si>
  <si>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</si>
  <si>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</si>
  <si>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</si>
  <si>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</si>
  <si>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</si>
  <si>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</si>
  <si>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</si>
  <si>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</si>
  <si>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</si>
  <si>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</si>
  <si>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</si>
  <si>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</si>
  <si>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</si>
  <si>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</si>
  <si>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</si>
  <si>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</si>
  <si>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</si>
  <si>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</si>
  <si>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</si>
  <si>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</si>
  <si>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</si>
  <si>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</si>
  <si>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</si>
  <si>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</si>
  <si>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</si>
  <si>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</si>
  <si>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</si>
  <si>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</si>
  <si>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</si>
  <si>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</si>
  <si>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</si>
  <si>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</si>
  <si>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</si>
  <si>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</si>
  <si>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</si>
  <si>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</si>
  <si>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</si>
  <si>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</si>
  <si>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</si>
  <si>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</si>
  <si>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</si>
  <si>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</si>
  <si>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</si>
  <si>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</si>
  <si>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</si>
  <si>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</si>
  <si>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</si>
  <si>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</si>
  <si>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</si>
  <si>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</si>
  <si>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</si>
  <si>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</si>
  <si>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</si>
  <si>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</si>
  <si>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</si>
  <si>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</si>
  <si>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</si>
  <si>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</si>
  <si>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</si>
  <si>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</si>
  <si>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</si>
  <si>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</si>
  <si>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</si>
  <si>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</si>
  <si>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</si>
  <si>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</si>
  <si>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</si>
  <si>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</si>
  <si>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</si>
  <si>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</si>
  <si>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</si>
  <si>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</si>
  <si>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</si>
  <si>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</si>
  <si>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</si>
  <si>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</si>
  <si>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</si>
  <si>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</si>
  <si>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</si>
  <si>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</si>
  <si>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</si>
  <si>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</si>
  <si>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</si>
  <si>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</si>
  <si>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</si>
  <si>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</si>
  <si>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</si>
  <si>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</si>
  <si>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</si>
  <si>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</si>
  <si>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</si>
  <si>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</si>
  <si>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</si>
  <si>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</si>
  <si>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</si>
  <si>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</si>
  <si>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</si>
  <si>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</si>
  <si>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</si>
  <si>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</si>
  <si>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</si>
  <si>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</si>
  <si>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</si>
  <si>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</si>
  <si>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</si>
  <si>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</si>
  <si>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</si>
  <si>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</si>
  <si>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</si>
  <si>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</si>
  <si>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</si>
  <si>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</si>
  <si>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</si>
  <si>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</si>
  <si>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</si>
  <si>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</si>
  <si>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</si>
  <si>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</si>
  <si>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</si>
  <si>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</si>
  <si>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</si>
  <si>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</si>
  <si>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</si>
  <si>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</si>
  <si>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</si>
  <si>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</si>
  <si>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</si>
  <si>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</si>
  <si>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</si>
  <si>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</si>
  <si>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</si>
  <si>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</si>
  <si>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</si>
  <si>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</si>
  <si>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</si>
  <si>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</si>
  <si>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</si>
  <si>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</si>
  <si>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</si>
  <si>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</si>
  <si>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</si>
  <si>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</si>
  <si>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</si>
  <si>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</si>
  <si>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</si>
  <si>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</si>
  <si>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</si>
  <si>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</si>
  <si>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</si>
  <si>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</si>
  <si>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</si>
  <si>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</si>
  <si>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</si>
  <si>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</si>
  <si>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</si>
  <si>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</si>
  <si>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</si>
  <si>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</si>
  <si>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</si>
  <si>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</si>
  <si>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</si>
  <si>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</si>
  <si>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</si>
  <si>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</si>
  <si>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</si>
  <si>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</si>
  <si>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</si>
  <si>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</si>
  <si>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</si>
  <si>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</si>
  <si>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</si>
  <si>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</si>
  <si>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</si>
  <si>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</si>
  <si>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</si>
  <si>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</si>
  <si>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</si>
  <si>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</si>
  <si>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</si>
  <si>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</si>
  <si>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</si>
  <si>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</si>
  <si>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</si>
  <si>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</si>
  <si>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</si>
  <si>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</si>
  <si>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</si>
  <si>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</si>
  <si>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</si>
  <si>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</si>
  <si>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</si>
  <si>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</si>
  <si>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</si>
  <si>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</si>
  <si>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</si>
  <si>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</si>
  <si>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</si>
  <si>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</si>
  <si>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</si>
  <si>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</si>
  <si>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</si>
  <si>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</si>
  <si>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</si>
  <si>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</si>
  <si>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</si>
  <si>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</si>
  <si>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</si>
  <si>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</si>
  <si>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</si>
  <si>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</si>
  <si>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</si>
  <si>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</si>
  <si>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</si>
  <si>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</si>
  <si>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</si>
  <si>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</si>
  <si>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</si>
  <si>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</si>
  <si>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</si>
  <si>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</si>
  <si>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</si>
  <si>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</si>
  <si>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</si>
  <si>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</si>
  <si>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</si>
  <si>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</si>
  <si>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</si>
  <si>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</si>
  <si>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</si>
  <si>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</si>
  <si>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</si>
  <si>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</si>
  <si>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</si>
  <si>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</si>
  <si>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</si>
  <si>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</si>
  <si>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</si>
  <si>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</si>
  <si>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</si>
  <si>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</si>
  <si>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</si>
  <si>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</si>
  <si>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</si>
  <si>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</si>
  <si>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</si>
  <si>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</si>
  <si>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</si>
  <si>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</si>
  <si>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</si>
  <si>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</si>
  <si>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</si>
  <si>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</si>
  <si>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</si>
  <si>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</si>
  <si>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</si>
  <si>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</si>
  <si>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</si>
  <si>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</si>
  <si>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</si>
  <si>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</si>
  <si>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</si>
  <si>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</si>
  <si>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</si>
  <si>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</si>
  <si>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</si>
  <si>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</si>
  <si>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</si>
  <si>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</si>
  <si>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</si>
  <si>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</si>
  <si>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</si>
  <si>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</si>
  <si>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</si>
  <si>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</si>
  <si>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</si>
  <si>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</si>
  <si>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</si>
  <si>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</si>
  <si>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</si>
  <si>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</si>
  <si>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</si>
  <si>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</si>
  <si>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</si>
  <si>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</si>
  <si>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</si>
  <si>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</si>
  <si>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</si>
  <si>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</si>
  <si>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</si>
  <si>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</si>
  <si>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</si>
  <si>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</si>
  <si>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</si>
  <si>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</si>
  <si>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</si>
  <si>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</si>
  <si>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</si>
  <si>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</si>
  <si>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</si>
  <si>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</si>
  <si>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</si>
  <si>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</si>
  <si>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</si>
  <si>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</si>
  <si>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</si>
  <si>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</si>
  <si>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</si>
  <si>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</si>
  <si>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</si>
  <si>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</si>
  <si>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</si>
  <si>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</si>
  <si>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</si>
  <si>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</si>
  <si>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</si>
  <si>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</si>
  <si>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</si>
  <si>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</si>
  <si>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</si>
  <si>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</si>
  <si>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</si>
  <si>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</si>
  <si>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</si>
  <si>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</si>
  <si>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</si>
  <si>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</si>
  <si>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</si>
  <si>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</si>
  <si>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</si>
  <si>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</si>
  <si>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</si>
  <si>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</si>
  <si>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</si>
  <si>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</si>
  <si>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</si>
  <si>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</si>
  <si>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</si>
  <si>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</si>
  <si>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</si>
  <si>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</si>
  <si>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</si>
  <si>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</si>
  <si>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</si>
  <si>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</si>
  <si>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</si>
  <si>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</si>
  <si>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</si>
  <si>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</si>
  <si>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</si>
  <si>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</si>
  <si>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</si>
  <si>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</si>
  <si>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</si>
  <si>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</si>
  <si>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</si>
  <si>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</si>
  <si>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</si>
  <si>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</si>
  <si>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</si>
  <si>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</si>
  <si>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</si>
  <si>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</si>
  <si>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</si>
  <si>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</si>
  <si>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</si>
  <si>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</si>
  <si>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</si>
  <si>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</si>
  <si>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</si>
  <si>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</si>
  <si>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</si>
  <si>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</si>
  <si>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</si>
  <si>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</si>
  <si>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</si>
  <si>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</si>
  <si>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</si>
  <si>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</si>
  <si>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</si>
  <si>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</si>
  <si>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</si>
  <si>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</si>
  <si>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</si>
  <si>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</si>
  <si>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</si>
  <si>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</si>
  <si>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</si>
  <si>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</si>
  <si>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</si>
  <si>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</si>
  <si>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</si>
  <si>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</si>
  <si>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</si>
  <si>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</si>
  <si>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</si>
  <si>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</si>
  <si>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</si>
  <si>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</si>
  <si>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</si>
  <si>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</si>
  <si>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</si>
  <si>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</si>
  <si>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</si>
  <si>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</si>
  <si>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</si>
  <si>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</si>
  <si>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</si>
  <si>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</si>
  <si>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</si>
  <si>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</si>
  <si>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</si>
  <si>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</si>
  <si>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</si>
  <si>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</si>
  <si>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</si>
  <si>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</si>
  <si>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</si>
  <si>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</si>
  <si>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</si>
  <si>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</si>
  <si>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</si>
  <si>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</si>
  <si>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</si>
  <si>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</si>
  <si>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</si>
  <si>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</si>
  <si>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</si>
  <si>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</si>
  <si>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</si>
  <si>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</si>
  <si>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</si>
  <si>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</si>
  <si>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</si>
  <si>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</si>
  <si>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</si>
  <si>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</si>
  <si>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</si>
  <si>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</si>
  <si>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</si>
  <si>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</si>
  <si>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</si>
  <si>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</si>
  <si>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</si>
  <si>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</si>
  <si>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</si>
  <si>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</si>
  <si>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</si>
  <si>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</si>
  <si>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</si>
  <si>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</si>
  <si>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</si>
  <si>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</si>
  <si>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</si>
  <si>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</si>
  <si>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</si>
  <si>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</si>
  <si>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</si>
  <si>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</si>
  <si>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</si>
  <si>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</si>
  <si>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</si>
  <si>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</si>
  <si>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</si>
  <si>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</si>
  <si>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</si>
  <si>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</si>
  <si>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</si>
  <si>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</si>
  <si>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</si>
  <si>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</si>
  <si>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</si>
  <si>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</si>
  <si>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</si>
  <si>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</si>
  <si>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</si>
  <si>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</si>
  <si>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</si>
  <si>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</si>
  <si>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</si>
  <si>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</si>
  <si>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</si>
  <si>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</si>
  <si>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</si>
  <si>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</si>
  <si>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</si>
  <si>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</si>
  <si>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</si>
  <si>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</si>
  <si>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</si>
  <si>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</si>
  <si>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</si>
  <si>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</si>
  <si>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</si>
  <si>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</si>
  <si>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</si>
  <si>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</si>
  <si>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</si>
  <si>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</si>
  <si>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</si>
  <si>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</si>
  <si>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</si>
  <si>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</si>
  <si>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</si>
  <si>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</si>
  <si>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</si>
  <si>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</si>
  <si>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</si>
  <si>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</si>
  <si>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</si>
  <si>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</si>
  <si>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</si>
  <si>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</si>
  <si>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</si>
  <si>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</si>
  <si>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</si>
  <si>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</si>
  <si>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</si>
  <si>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</si>
  <si>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</si>
  <si>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</si>
  <si>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</si>
  <si>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</si>
  <si>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</si>
  <si>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</si>
  <si>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</si>
  <si>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</si>
  <si>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</si>
  <si>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</si>
  <si>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</si>
  <si>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</si>
  <si>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</si>
  <si>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</si>
  <si>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</si>
  <si>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</si>
  <si>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</si>
  <si>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</si>
  <si>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</si>
  <si>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</si>
  <si>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</si>
  <si>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</si>
  <si>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</si>
  <si>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</si>
  <si>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</si>
  <si>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</si>
  <si>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</si>
  <si>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</si>
  <si>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</si>
  <si>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</si>
  <si>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</si>
  <si>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</si>
  <si>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</si>
  <si>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</si>
  <si>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</si>
  <si>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</si>
  <si>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</si>
  <si>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</si>
  <si>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</si>
  <si>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</si>
  <si>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</si>
  <si>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</si>
  <si>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</si>
  <si>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</si>
  <si>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</si>
  <si>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</si>
  <si>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</si>
  <si>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</si>
  <si>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</si>
  <si>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</si>
  <si>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</si>
  <si>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</si>
  <si>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</si>
  <si>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</si>
  <si>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</si>
  <si>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</si>
  <si>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</si>
  <si>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</si>
  <si>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</si>
  <si>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</si>
  <si>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</si>
  <si>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</si>
  <si>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</si>
  <si>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</si>
  <si>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</si>
  <si>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</si>
  <si>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</si>
  <si>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</si>
  <si>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</si>
  <si>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</si>
  <si>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</si>
  <si>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</si>
  <si>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</si>
  <si>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</si>
  <si>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</si>
  <si>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</si>
  <si>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</si>
  <si>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</si>
  <si>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</si>
  <si>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</si>
  <si>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</si>
  <si>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</si>
  <si>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</si>
  <si>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</si>
  <si>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</si>
  <si>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</si>
  <si>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</si>
  <si>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</si>
  <si>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</si>
  <si>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</si>
  <si>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</si>
  <si>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</si>
  <si>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</si>
  <si>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</si>
  <si>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</si>
  <si>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</si>
  <si>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</si>
  <si>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</si>
  <si>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</si>
  <si>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</si>
  <si>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</si>
  <si>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</si>
  <si>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</si>
  <si>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</si>
  <si>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</si>
  <si>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</si>
  <si>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</si>
  <si>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</si>
  <si>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</si>
  <si>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</si>
  <si>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</si>
  <si>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</si>
  <si>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</si>
  <si>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</si>
  <si>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</si>
  <si>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</si>
  <si>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</si>
  <si>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</si>
  <si>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</si>
  <si>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</si>
  <si>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</si>
  <si>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</si>
  <si>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</si>
  <si>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</si>
  <si>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</si>
  <si>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</si>
  <si>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</si>
  <si>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</si>
  <si>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</si>
  <si>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</si>
  <si>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</si>
  <si>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</si>
  <si>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</si>
  <si>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</si>
  <si>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</si>
  <si>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</si>
  <si>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</si>
  <si>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</si>
  <si>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</si>
  <si>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</si>
  <si>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</si>
  <si>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</si>
  <si>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</si>
  <si>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</si>
  <si>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</si>
  <si>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</si>
  <si>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</si>
  <si>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</si>
  <si>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</si>
  <si>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</si>
  <si>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</si>
  <si>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</si>
  <si>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</si>
  <si>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</si>
  <si>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</si>
  <si>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</si>
  <si>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</si>
  <si>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</si>
  <si>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</si>
  <si>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</si>
  <si>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</si>
  <si>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</si>
  <si>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</si>
  <si>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</si>
  <si>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</si>
  <si>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</si>
  <si>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</si>
  <si>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</si>
  <si>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</si>
  <si>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</si>
  <si>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</si>
  <si>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</si>
  <si>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</si>
  <si>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</si>
  <si>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</si>
  <si>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</si>
  <si>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</si>
  <si>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</si>
  <si>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</si>
  <si>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</si>
  <si>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</si>
  <si>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</si>
  <si>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</si>
  <si>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</si>
  <si>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</si>
  <si>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</si>
  <si>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</si>
  <si>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</si>
  <si>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</si>
  <si>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</si>
  <si>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</si>
  <si>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</si>
  <si>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</si>
  <si>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</si>
  <si>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</si>
  <si>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</si>
  <si>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</si>
  <si>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</si>
  <si>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</si>
  <si>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</si>
  <si>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</si>
  <si>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</si>
  <si>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</si>
  <si>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</si>
  <si>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</si>
  <si>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</si>
  <si>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</si>
  <si>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</si>
  <si>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</si>
  <si>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</si>
  <si>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</si>
  <si>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</si>
  <si>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</si>
  <si>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</si>
  <si>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</si>
  <si>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</si>
  <si>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</si>
  <si>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</si>
  <si>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</si>
  <si>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</si>
  <si>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</si>
  <si>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</si>
  <si>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</si>
  <si>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</si>
  <si>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</si>
  <si>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</si>
  <si>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</si>
  <si>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</si>
  <si>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</si>
  <si>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</si>
  <si>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</si>
  <si>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</si>
  <si>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</si>
  <si>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</si>
  <si>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</si>
  <si>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</si>
  <si>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</si>
  <si>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</si>
  <si>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</si>
  <si>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</si>
  <si>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</si>
  <si>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</si>
  <si>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</si>
  <si>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</si>
  <si>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</si>
  <si>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</si>
  <si>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</si>
  <si>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</si>
  <si>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</si>
  <si>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</si>
  <si>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</si>
  <si>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</si>
  <si>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</si>
  <si>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</si>
  <si>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</si>
  <si>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</si>
  <si>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</si>
  <si>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</si>
  <si>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</si>
  <si>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</si>
  <si>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</si>
  <si>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</si>
  <si>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</si>
  <si>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</si>
  <si>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</si>
  <si>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</si>
  <si>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</si>
  <si>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</si>
  <si>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</si>
  <si>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</si>
  <si>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</si>
  <si>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</si>
  <si>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</si>
  <si>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</si>
  <si>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</si>
  <si>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</si>
  <si>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</si>
  <si>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</si>
  <si>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</si>
  <si>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</si>
  <si>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</si>
  <si>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</si>
  <si>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</si>
  <si>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</si>
  <si>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</si>
  <si>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</si>
  <si>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</si>
  <si>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</si>
  <si>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</si>
  <si>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</si>
  <si>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</si>
  <si>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</si>
  <si>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</si>
  <si>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</si>
  <si>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</si>
  <si>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</si>
  <si>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</si>
  <si>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</si>
  <si>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</si>
  <si>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</si>
  <si>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</si>
  <si>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</si>
  <si>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</si>
  <si>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</si>
  <si>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</si>
  <si>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</si>
  <si>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</si>
  <si>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</si>
  <si>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</si>
  <si>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</si>
  <si>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</si>
  <si>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</si>
  <si>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</si>
  <si>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</si>
  <si>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</si>
  <si>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</si>
  <si>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</si>
  <si>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</si>
  <si>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</si>
  <si>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</si>
  <si>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</si>
  <si>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</si>
  <si>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</si>
  <si>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</si>
  <si>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</si>
  <si>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</si>
  <si>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</si>
  <si>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</si>
  <si>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</si>
  <si>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</si>
  <si>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</si>
  <si>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</si>
  <si>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</si>
  <si>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</si>
  <si>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</si>
  <si>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</si>
  <si>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</si>
  <si>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</si>
  <si>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</si>
  <si>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</si>
  <si>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</si>
  <si>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</si>
  <si>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</si>
  <si>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</si>
  <si>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</si>
  <si>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</si>
  <si>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</si>
  <si>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</si>
  <si>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</si>
  <si>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</si>
  <si>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</si>
  <si>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</si>
  <si>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</si>
  <si>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</si>
  <si>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</si>
  <si>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</si>
  <si>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</si>
  <si>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</si>
  <si>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</si>
  <si>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</si>
  <si>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</si>
  <si>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</si>
  <si>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</si>
  <si>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</si>
  <si>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</si>
  <si>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</si>
  <si>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</si>
  <si>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</si>
  <si>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</si>
  <si>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</si>
  <si>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</si>
  <si>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</si>
  <si>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</si>
  <si>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</si>
  <si>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</si>
  <si>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</si>
  <si>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</si>
  <si>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</si>
  <si>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</si>
  <si>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</si>
  <si>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</si>
  <si>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</si>
  <si>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</si>
  <si>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</si>
  <si>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</si>
  <si>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</si>
  <si>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</si>
  <si>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</si>
  <si>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</si>
  <si>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</si>
  <si>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</si>
  <si>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</si>
  <si>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</si>
  <si>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</si>
  <si>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</si>
  <si>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</si>
  <si>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</si>
  <si>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</si>
  <si>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</si>
  <si>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</si>
  <si>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</si>
  <si>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</si>
  <si>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</si>
  <si>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</si>
  <si>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</si>
  <si>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</si>
  <si>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</si>
  <si>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</si>
  <si>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</si>
  <si>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</si>
  <si>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</si>
  <si>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</si>
  <si>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</si>
  <si>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</si>
  <si>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</si>
  <si>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</si>
  <si>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</si>
  <si>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</si>
  <si>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</si>
  <si>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</si>
  <si>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</si>
  <si>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</si>
  <si>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</si>
  <si>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</si>
  <si>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</si>
  <si>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</si>
  <si>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</si>
  <si>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</si>
  <si>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</si>
  <si>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</si>
  <si>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</si>
  <si>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</si>
  <si>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</si>
  <si>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</si>
  <si>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</si>
  <si>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</si>
  <si>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</si>
  <si>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</si>
  <si>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</si>
  <si>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</si>
  <si>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</si>
  <si>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</si>
  <si>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</si>
  <si>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</si>
  <si>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</si>
  <si>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</si>
  <si>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</si>
  <si>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</si>
  <si>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</si>
  <si>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</si>
  <si>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</si>
  <si>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</si>
  <si>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</si>
  <si>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</si>
  <si>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</si>
  <si>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</si>
  <si>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</si>
  <si>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</si>
  <si>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</si>
  <si>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</si>
  <si>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</si>
  <si>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</si>
  <si>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</si>
  <si>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</si>
  <si>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</si>
  <si>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</si>
  <si>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</si>
  <si>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</si>
  <si>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</si>
  <si>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</si>
  <si>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</si>
  <si>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</si>
  <si>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</si>
  <si>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</si>
  <si>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</si>
  <si>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</si>
  <si>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</si>
  <si>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</si>
  <si>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</si>
  <si>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</si>
  <si>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</si>
  <si>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</si>
  <si>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</si>
  <si>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</si>
  <si>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</si>
  <si>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</si>
  <si>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</si>
  <si>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</si>
  <si>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</si>
  <si>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</si>
  <si>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</si>
  <si>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</si>
  <si>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</si>
  <si>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</si>
  <si>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</si>
  <si>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</si>
  <si>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</si>
  <si>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</si>
  <si>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</si>
  <si>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</si>
  <si>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</si>
  <si>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</si>
  <si>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</si>
  <si>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</si>
  <si>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</si>
  <si>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</si>
  <si>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</si>
  <si>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</si>
  <si>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</si>
  <si>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</si>
  <si>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</si>
  <si>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</si>
  <si>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</si>
  <si>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</si>
  <si>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</si>
  <si>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</si>
  <si>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</si>
  <si>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</si>
  <si>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</si>
  <si>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</si>
  <si>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</si>
  <si>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</si>
  <si>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</si>
  <si>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</si>
  <si>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</si>
  <si>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</si>
  <si>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</si>
  <si>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</si>
  <si>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</si>
  <si>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</si>
  <si>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</si>
  <si>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</si>
  <si>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</si>
  <si>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</si>
  <si>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</si>
  <si>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</si>
  <si>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</si>
  <si>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</si>
  <si>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</si>
  <si>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</si>
  <si>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</si>
  <si>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</si>
  <si>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</si>
  <si>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</si>
  <si>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</si>
  <si>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</si>
  <si>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</si>
  <si>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</si>
  <si>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</si>
  <si>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</si>
  <si>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</si>
  <si>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</si>
  <si>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</si>
  <si>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</si>
  <si>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</si>
  <si>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</si>
  <si>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</si>
  <si>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</si>
  <si>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</si>
  <si>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</si>
  <si>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</si>
  <si>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</si>
  <si>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</si>
  <si>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</si>
  <si>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</si>
  <si>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</si>
  <si>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</si>
  <si>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</si>
  <si>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</si>
  <si>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</si>
  <si>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</si>
  <si>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</si>
  <si>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</si>
  <si>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</si>
  <si>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</si>
  <si>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</si>
  <si>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</si>
  <si>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</si>
  <si>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</si>
  <si>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</si>
  <si>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</si>
  <si>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</si>
  <si>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</si>
  <si>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</si>
  <si>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</si>
  <si>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</si>
  <si>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</si>
  <si>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</si>
  <si>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</si>
  <si>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</si>
  <si>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</si>
  <si>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</si>
  <si>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</si>
  <si>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</si>
  <si>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</si>
  <si>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</si>
  <si>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</si>
  <si>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</si>
  <si>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</si>
  <si>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</si>
  <si>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</si>
  <si>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</si>
  <si>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</si>
  <si>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</si>
  <si>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</si>
  <si>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</si>
  <si>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</si>
  <si>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</si>
  <si>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</si>
  <si>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</si>
  <si>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</si>
  <si>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</si>
  <si>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</si>
  <si>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</si>
  <si>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</si>
  <si>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</si>
  <si>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</si>
  <si>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</si>
  <si>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</si>
  <si>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</si>
  <si>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</si>
  <si>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</si>
  <si>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</si>
  <si>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</si>
  <si>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</si>
  <si>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</si>
  <si>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</si>
  <si>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</si>
  <si>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</si>
  <si>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</si>
  <si>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</si>
  <si>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</si>
  <si>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</si>
  <si>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</si>
  <si>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</si>
  <si>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</si>
  <si>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</si>
  <si>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</si>
  <si>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</si>
  <si>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</si>
  <si>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</si>
  <si>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</si>
  <si>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</si>
  <si>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</si>
  <si>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</si>
  <si>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</si>
  <si>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</si>
  <si>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</si>
  <si>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</si>
  <si>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</si>
  <si>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</si>
  <si>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</si>
  <si>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</si>
  <si>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</si>
  <si>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</si>
  <si>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</si>
  <si>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</si>
  <si>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</si>
  <si>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</si>
  <si>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</si>
  <si>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</si>
  <si>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</si>
  <si>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</si>
  <si>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</si>
  <si>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</si>
  <si>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</si>
  <si>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</si>
  <si>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</si>
  <si>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</si>
  <si>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</si>
  <si>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</si>
  <si>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</si>
  <si>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</si>
  <si>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</si>
  <si>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</si>
  <si>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</si>
  <si>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</si>
  <si>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</si>
  <si>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</si>
  <si>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</si>
  <si>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</si>
  <si>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</si>
  <si>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</si>
  <si>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</si>
  <si>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</si>
  <si>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</si>
  <si>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</si>
  <si>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</si>
  <si>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</si>
  <si>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</si>
  <si>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</si>
  <si>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</si>
  <si>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</si>
  <si>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</si>
  <si>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</si>
  <si>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</si>
  <si>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</si>
  <si>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</si>
  <si>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</si>
  <si>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</si>
  <si>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</si>
  <si>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</si>
  <si>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</si>
  <si>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</si>
  <si>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</si>
  <si>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</si>
  <si>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</si>
  <si>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</si>
  <si>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</si>
  <si>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</si>
  <si>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</si>
  <si>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</si>
  <si>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</si>
  <si>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</si>
  <si>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</si>
  <si>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</si>
  <si>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</si>
  <si>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</si>
  <si>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</si>
  <si>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</si>
  <si>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</si>
  <si>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</si>
  <si>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</si>
  <si>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</si>
  <si>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</si>
  <si>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</si>
  <si>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</si>
  <si>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</si>
  <si>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</si>
  <si>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</si>
  <si>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</si>
  <si>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</si>
  <si>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</si>
  <si>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</si>
  <si>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</si>
  <si>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</si>
  <si>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</si>
  <si>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</si>
  <si>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</si>
  <si>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</si>
  <si>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</si>
  <si>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</si>
  <si>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</si>
  <si>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</si>
  <si>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</si>
  <si>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</si>
  <si>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</si>
  <si>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</si>
  <si>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</si>
  <si>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</si>
  <si>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</si>
  <si>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</si>
  <si>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</si>
  <si>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</si>
  <si>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</si>
  <si>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</si>
  <si>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</si>
  <si>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</si>
  <si>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</si>
  <si>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</si>
  <si>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</si>
  <si>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</si>
  <si>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</si>
  <si>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</si>
  <si>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</si>
  <si>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</si>
  <si>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</si>
  <si>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</si>
  <si>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</si>
  <si>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</si>
  <si>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</si>
  <si>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</si>
  <si>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</si>
  <si>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</si>
  <si>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</si>
  <si>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</si>
  <si>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</si>
  <si>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</si>
  <si>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</si>
  <si>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</si>
  <si>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</si>
  <si>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</si>
  <si>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</si>
  <si>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</si>
  <si>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</si>
  <si>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</si>
  <si>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</si>
  <si>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</si>
  <si>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</si>
  <si>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</si>
  <si>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</si>
  <si>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</si>
  <si>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</si>
  <si>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</si>
  <si>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</si>
  <si>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</si>
  <si>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</si>
  <si>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</si>
  <si>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</si>
  <si>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</si>
  <si>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</si>
  <si>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</si>
  <si>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</si>
  <si>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</si>
  <si>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</si>
  <si>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</si>
  <si>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</si>
  <si>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</si>
  <si>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</si>
  <si>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</si>
  <si>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</si>
  <si>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</si>
  <si>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</si>
  <si>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</si>
  <si>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</si>
  <si>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</si>
  <si>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</si>
  <si>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</si>
  <si>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</si>
  <si>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</si>
  <si>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</si>
  <si>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</si>
  <si>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</si>
  <si>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</si>
  <si>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</si>
  <si>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</si>
  <si>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</si>
  <si>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</si>
  <si>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</si>
  <si>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</si>
  <si>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</si>
  <si>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</si>
  <si>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</si>
  <si>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</si>
  <si>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</si>
  <si>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</si>
  <si>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</si>
  <si>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</si>
  <si>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</si>
  <si>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</si>
  <si>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</si>
  <si>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</si>
  <si>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</si>
  <si>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</si>
  <si>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</si>
  <si>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</si>
  <si>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</si>
  <si>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</si>
  <si>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</si>
  <si>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</si>
  <si>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</si>
  <si>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</si>
  <si>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</si>
  <si>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</si>
  <si>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</si>
  <si>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</si>
  <si>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</si>
  <si>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</si>
  <si>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</si>
  <si>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</si>
  <si>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</si>
  <si>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</si>
  <si>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</si>
  <si>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</si>
  <si>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</si>
  <si>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</si>
  <si>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</si>
  <si>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</si>
  <si>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</si>
  <si>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</si>
  <si>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</si>
  <si>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</si>
  <si>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</si>
  <si>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</si>
  <si>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</si>
  <si>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</si>
  <si>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</si>
  <si>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</si>
  <si>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</si>
  <si>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</si>
  <si>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</si>
  <si>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</si>
  <si>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</si>
  <si>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</si>
  <si>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</si>
  <si>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</si>
  <si>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</si>
  <si>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</si>
  <si>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</si>
  <si>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</si>
  <si>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</si>
  <si>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</si>
  <si>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</si>
  <si>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</si>
  <si>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</si>
  <si>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</si>
  <si>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</si>
  <si>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</si>
  <si>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</si>
  <si>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</si>
  <si>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</si>
  <si>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</si>
  <si>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</si>
  <si>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</si>
  <si>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</si>
  <si>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</si>
  <si>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</si>
  <si>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</si>
  <si>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</si>
  <si>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</si>
  <si>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</si>
  <si>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</si>
  <si>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</si>
  <si>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</si>
  <si>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</si>
  <si>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</si>
  <si>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</si>
  <si>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</si>
  <si>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</si>
  <si>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</si>
  <si>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</si>
  <si>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</si>
  <si>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</si>
  <si>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</si>
  <si>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</si>
  <si>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</si>
  <si>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</si>
  <si>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</si>
  <si>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</si>
  <si>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</si>
  <si>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</si>
  <si>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</si>
  <si>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</si>
  <si>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</si>
  <si>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</si>
  <si>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</si>
  <si>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</si>
  <si>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</si>
  <si>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</si>
  <si>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</si>
  <si>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</si>
  <si>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</si>
  <si>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</si>
  <si>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</si>
  <si>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</si>
  <si>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</si>
  <si>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</si>
  <si>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</si>
  <si>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</si>
  <si>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</si>
  <si>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</si>
  <si>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</si>
  <si>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</si>
  <si>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</si>
  <si>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</si>
  <si>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</si>
  <si>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</si>
  <si>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</si>
  <si>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</si>
  <si>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</si>
  <si>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</si>
  <si>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</si>
  <si>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</si>
  <si>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</si>
  <si>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</si>
  <si>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</si>
  <si>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</si>
  <si>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</si>
  <si>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</si>
  <si>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</si>
  <si>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</si>
  <si>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</si>
  <si>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</si>
  <si>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</si>
  <si>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</si>
  <si>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</si>
  <si>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</si>
  <si>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</si>
  <si>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</si>
  <si>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</si>
  <si>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</si>
  <si>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</si>
  <si>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</si>
  <si>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</si>
  <si>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</si>
  <si>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</si>
  <si>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</si>
  <si>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</si>
  <si>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</si>
  <si>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</si>
  <si>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</si>
  <si>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</si>
  <si>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</si>
  <si>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</si>
  <si>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</si>
  <si>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</si>
  <si>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</si>
  <si>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</si>
  <si>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</si>
  <si>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</si>
  <si>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</si>
  <si>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</si>
  <si>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</si>
  <si>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</si>
  <si>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</si>
  <si>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</si>
  <si>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</si>
  <si>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</si>
  <si>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</si>
  <si>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</si>
  <si>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</si>
  <si>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</si>
  <si>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</si>
  <si>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</si>
  <si>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</si>
  <si>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</si>
  <si>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</si>
  <si>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</si>
  <si>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</si>
  <si>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</si>
  <si>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</si>
  <si>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</si>
  <si>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</si>
  <si>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</si>
  <si>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</si>
  <si>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</si>
  <si>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</si>
  <si>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</si>
  <si>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</si>
  <si>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</si>
  <si>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</si>
  <si>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</si>
  <si>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</si>
  <si>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</si>
  <si>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</si>
  <si>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</si>
  <si>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</si>
  <si>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</si>
  <si>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</si>
  <si>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</si>
  <si>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</si>
  <si>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</si>
  <si>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</si>
  <si>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</si>
  <si>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</si>
  <si>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</si>
  <si>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</si>
  <si>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</si>
  <si>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</si>
  <si>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</si>
  <si>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</si>
  <si>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</si>
  <si>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</si>
  <si>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</si>
  <si>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</si>
  <si>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</si>
  <si>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</si>
  <si>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</si>
  <si>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</si>
  <si>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</si>
  <si>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</si>
  <si>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</si>
  <si>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</si>
  <si>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</si>
  <si>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</si>
  <si>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</si>
  <si>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</si>
  <si>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</si>
  <si>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</si>
  <si>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</si>
  <si>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</si>
  <si>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</si>
  <si>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</si>
  <si>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</si>
  <si>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</si>
  <si>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</si>
  <si>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</si>
  <si>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</si>
  <si>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</si>
  <si>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</si>
  <si>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</si>
  <si>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</si>
  <si>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</si>
  <si>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</si>
  <si>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</si>
  <si>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</si>
  <si>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</si>
  <si>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</si>
  <si>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</si>
  <si>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</si>
  <si>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</si>
  <si>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</si>
  <si>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</si>
  <si>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</si>
  <si>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</si>
  <si>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</si>
  <si>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</si>
  <si>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</si>
  <si>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</si>
  <si>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</si>
  <si>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</si>
  <si>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</si>
  <si>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</si>
  <si>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</si>
  <si>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</si>
  <si>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</si>
  <si>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</si>
  <si>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</si>
  <si>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</si>
  <si>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</si>
  <si>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</si>
  <si>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</si>
  <si>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</si>
  <si>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</si>
  <si>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</si>
  <si>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</si>
  <si>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</si>
  <si>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</si>
  <si>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</si>
  <si>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</si>
  <si>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</si>
  <si>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</si>
  <si>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</si>
  <si>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</si>
  <si>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</si>
  <si>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</si>
  <si>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</si>
  <si>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</si>
  <si>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</si>
  <si>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</si>
  <si>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</si>
  <si>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</si>
  <si>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</si>
  <si>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</si>
  <si>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</si>
  <si>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</si>
  <si>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</si>
  <si>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</si>
  <si>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</si>
  <si>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</si>
  <si>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</si>
  <si>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</si>
  <si>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</si>
  <si>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</si>
  <si>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</si>
  <si>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</si>
  <si>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</si>
  <si>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</si>
  <si>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</si>
  <si>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</si>
  <si>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</si>
  <si>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</si>
  <si>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</si>
  <si>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</si>
  <si>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</si>
  <si>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</si>
  <si>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</si>
  <si>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</si>
  <si>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</si>
  <si>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</si>
  <si>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</si>
  <si>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</si>
  <si>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</si>
  <si>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</si>
  <si>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</si>
  <si>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</si>
  <si>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</si>
  <si>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</si>
  <si>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</si>
  <si>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</si>
  <si>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</si>
  <si>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</si>
  <si>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</si>
  <si>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</si>
  <si>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</si>
  <si>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</si>
  <si>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</si>
  <si>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</si>
  <si>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</si>
  <si>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</si>
  <si>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</si>
  <si>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</si>
  <si>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</si>
  <si>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</si>
  <si>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</si>
  <si>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</si>
  <si>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</si>
  <si>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</si>
  <si>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</si>
  <si>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</si>
  <si>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</si>
  <si>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</si>
  <si>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</si>
  <si>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</si>
  <si>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</si>
  <si>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</si>
  <si>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</si>
  <si>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</si>
  <si>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</si>
  <si>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</si>
  <si>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</si>
  <si>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</si>
  <si>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</si>
  <si>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</si>
  <si>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</si>
  <si>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</si>
  <si>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</si>
  <si>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</si>
  <si>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</si>
  <si>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</si>
  <si>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</si>
  <si>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</si>
  <si>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</si>
  <si>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</si>
  <si>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</si>
  <si>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</si>
  <si>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</si>
  <si>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</si>
  <si>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</si>
  <si>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</si>
  <si>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</si>
  <si>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</si>
  <si>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</si>
  <si>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</si>
  <si>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</si>
  <si>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</si>
  <si>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</si>
  <si>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</si>
  <si>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</si>
  <si>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</si>
  <si>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</si>
  <si>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</si>
  <si>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</si>
  <si>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</si>
  <si>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</si>
  <si>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</si>
  <si>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</si>
  <si>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</si>
  <si>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</si>
  <si>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</si>
  <si>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</si>
  <si>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</si>
  <si>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</si>
  <si>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</si>
  <si>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</si>
  <si>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</si>
  <si>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</si>
  <si>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</si>
  <si>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</si>
  <si>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</si>
  <si>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</si>
  <si>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</si>
  <si>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</si>
  <si>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</si>
  <si>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</si>
  <si>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</si>
  <si>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</si>
  <si>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</si>
  <si>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</si>
  <si>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</si>
  <si>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</si>
  <si>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</si>
  <si>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</si>
  <si>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</si>
  <si>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</si>
  <si>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</si>
  <si>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</si>
  <si>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</si>
  <si>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</si>
  <si>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</si>
  <si>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</si>
  <si>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</si>
  <si>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</si>
  <si>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</si>
  <si>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</si>
  <si>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</si>
  <si>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</si>
  <si>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</si>
  <si>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</si>
  <si>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</si>
  <si>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</si>
  <si>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</si>
  <si>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</si>
  <si>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</si>
  <si>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</si>
  <si>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</si>
  <si>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</si>
  <si>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</si>
  <si>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</si>
  <si>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</si>
  <si>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</si>
  <si>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</si>
  <si>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</si>
  <si>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</si>
  <si>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</si>
  <si>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</si>
  <si>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</si>
  <si>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</si>
  <si>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</si>
  <si>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</si>
  <si>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</si>
  <si>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</si>
  <si>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</si>
  <si>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</si>
  <si>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</si>
  <si>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</si>
  <si>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</si>
  <si>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</si>
  <si>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</si>
  <si>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</si>
  <si>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</si>
  <si>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</si>
  <si>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</si>
  <si>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</si>
  <si>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</si>
  <si>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</si>
  <si>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</si>
  <si>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</si>
  <si>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</si>
  <si>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</si>
  <si>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</si>
  <si>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</si>
  <si>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</si>
  <si>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</si>
  <si>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</si>
  <si>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</si>
  <si>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</si>
  <si>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</si>
  <si>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</si>
  <si>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</si>
  <si>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</si>
  <si>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</si>
  <si>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</si>
  <si>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</si>
  <si>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</si>
  <si>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</si>
  <si>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</si>
  <si>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</si>
  <si>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</si>
  <si>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</si>
  <si>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</si>
  <si>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</si>
  <si>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</si>
  <si>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</si>
  <si>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</si>
  <si>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</si>
  <si>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</si>
  <si>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</si>
  <si>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</si>
  <si>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</si>
  <si>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</si>
  <si>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</si>
  <si>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</si>
  <si>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</si>
  <si>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</si>
  <si>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</si>
  <si>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</si>
  <si>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</si>
  <si>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</si>
  <si>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</si>
  <si>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</si>
  <si>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</si>
  <si>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</si>
  <si>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</si>
  <si>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</si>
  <si>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</si>
  <si>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</si>
  <si>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</si>
  <si>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</si>
  <si>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</si>
  <si>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</si>
  <si>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</si>
  <si>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</si>
  <si>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</si>
  <si>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</si>
  <si>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</si>
  <si>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</si>
  <si>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</si>
  <si>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</si>
  <si>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</si>
  <si>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</si>
  <si>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</si>
  <si>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</si>
  <si>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</si>
  <si>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</si>
  <si>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</si>
  <si>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</si>
  <si>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</si>
  <si>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</si>
  <si>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</si>
  <si>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</si>
  <si>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</si>
  <si>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</si>
  <si>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</si>
  <si>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</si>
  <si>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</si>
  <si>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</si>
  <si>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</si>
  <si>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</si>
  <si>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</si>
  <si>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</si>
  <si>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</si>
  <si>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</si>
  <si>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</si>
  <si>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</si>
  <si>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</si>
  <si>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</si>
  <si>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</si>
  <si>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</si>
  <si>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</si>
  <si>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</si>
  <si>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</si>
  <si>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</si>
  <si>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</si>
  <si>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</si>
  <si>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</si>
  <si>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</si>
  <si>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</si>
  <si>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</si>
  <si>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</si>
  <si>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</si>
  <si>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</si>
  <si>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</si>
  <si>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</si>
  <si>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</si>
  <si>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</si>
  <si>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</si>
  <si>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</si>
  <si>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</si>
  <si>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</si>
  <si>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</si>
  <si>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</si>
  <si>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</si>
  <si>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</si>
  <si>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</si>
  <si>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</si>
  <si>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</si>
  <si>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</si>
  <si>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</si>
  <si>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</si>
  <si>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</si>
  <si>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</si>
  <si>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</si>
  <si>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</si>
  <si>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</si>
  <si>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</si>
  <si>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</si>
  <si>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</si>
  <si>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</si>
  <si>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</si>
  <si>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</si>
  <si>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</si>
  <si>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</si>
  <si>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</si>
  <si>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</si>
  <si>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</si>
  <si>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</si>
  <si>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</si>
  <si>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</si>
  <si>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</si>
  <si>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</si>
  <si>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</si>
  <si>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</si>
  <si>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</si>
  <si>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</si>
  <si>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</si>
  <si>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</si>
  <si>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</si>
  <si>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</si>
  <si>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</si>
  <si>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</si>
  <si>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</si>
  <si>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</si>
  <si>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</si>
  <si>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</si>
  <si>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</si>
  <si>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</si>
  <si>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</si>
  <si>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</si>
  <si>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</si>
  <si>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</si>
  <si>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</si>
  <si>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</si>
  <si>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</si>
  <si>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</si>
  <si>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</si>
  <si>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</si>
  <si>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</si>
  <si>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</si>
  <si>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</si>
  <si>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</si>
  <si>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</si>
  <si>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</si>
  <si>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</si>
  <si>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</si>
  <si>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</si>
  <si>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</si>
  <si>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</si>
  <si>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</si>
  <si>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</si>
  <si>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</si>
  <si>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</si>
  <si>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</si>
  <si>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</si>
  <si>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</si>
  <si>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</si>
  <si>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</si>
  <si>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</si>
  <si>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</si>
  <si>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</si>
  <si>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</si>
  <si>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</si>
  <si>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</si>
  <si>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</si>
  <si>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</si>
  <si>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</si>
  <si>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</si>
  <si>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</si>
  <si>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</si>
  <si>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</si>
  <si>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</si>
  <si>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</si>
  <si>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</si>
  <si>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</si>
  <si>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</si>
  <si>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</si>
  <si>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</si>
  <si>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</si>
  <si>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</si>
  <si>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</si>
  <si>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</si>
  <si>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</si>
  <si>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</si>
  <si>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</si>
  <si>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</si>
  <si>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</si>
  <si>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</si>
  <si>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</si>
  <si>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</si>
  <si>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</si>
  <si>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</si>
  <si>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</si>
  <si>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</si>
  <si>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</si>
  <si>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</si>
  <si>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</si>
  <si>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</si>
  <si>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</si>
  <si>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</si>
  <si>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</si>
  <si>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</si>
  <si>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</si>
  <si>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</si>
  <si>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</si>
  <si>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</si>
  <si>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</si>
  <si>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</si>
  <si>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</si>
  <si>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</si>
  <si>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</si>
  <si>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</si>
  <si>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</si>
  <si>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</si>
  <si>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</si>
  <si>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</si>
  <si>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</si>
  <si>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</si>
  <si>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</si>
  <si>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</si>
  <si>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</si>
  <si>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</si>
  <si>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</si>
  <si>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</si>
  <si>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</si>
  <si>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</si>
  <si>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</si>
  <si>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</si>
  <si>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</si>
  <si>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</si>
  <si>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</si>
  <si>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</si>
  <si>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</si>
  <si>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</si>
  <si>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</si>
  <si>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</si>
  <si>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</si>
  <si>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</si>
  <si>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</si>
  <si>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</si>
  <si>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</si>
  <si>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</si>
  <si>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</si>
  <si>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</si>
  <si>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</si>
  <si>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</si>
  <si>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</si>
  <si>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</si>
  <si>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</si>
  <si>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</si>
  <si>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</si>
  <si>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</si>
  <si>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</si>
  <si>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</si>
  <si>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</si>
  <si>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</si>
  <si>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</si>
  <si>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</si>
  <si>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</si>
  <si>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</si>
  <si>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</si>
  <si>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</si>
  <si>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</si>
  <si>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</si>
  <si>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</si>
  <si>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</si>
  <si>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</si>
  <si>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</si>
  <si>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</si>
  <si>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</si>
  <si>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</si>
  <si>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</si>
  <si>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</si>
  <si>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</si>
  <si>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</si>
  <si>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</si>
  <si>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</si>
  <si>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</si>
  <si>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</si>
  <si>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</si>
  <si>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</si>
  <si>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</si>
  <si>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</si>
  <si>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</si>
  <si>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</si>
  <si>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</si>
  <si>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</si>
  <si>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</si>
  <si>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</si>
  <si>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</si>
  <si>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</si>
  <si>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</si>
  <si>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</si>
  <si>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</si>
  <si>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</si>
  <si>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</si>
  <si>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</si>
  <si>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</si>
  <si>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</si>
  <si>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</si>
  <si>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</si>
  <si>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</si>
  <si>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</si>
  <si>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</si>
  <si>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</si>
  <si>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</si>
  <si>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</si>
  <si>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</si>
  <si>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</si>
  <si>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</si>
  <si>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</si>
  <si>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</si>
  <si>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</si>
  <si>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</si>
  <si>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</si>
  <si>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</si>
  <si>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</si>
  <si>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</si>
  <si>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</si>
  <si>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</si>
  <si>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</si>
  <si>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</si>
  <si>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</si>
  <si>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</si>
  <si>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</si>
  <si>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</si>
  <si>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</si>
  <si>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</si>
  <si>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</si>
  <si>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</si>
  <si>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</si>
  <si>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</si>
  <si>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</si>
  <si>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</si>
  <si>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</si>
  <si>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</si>
  <si>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</si>
  <si>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</si>
  <si>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</si>
  <si>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</si>
  <si>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</si>
  <si>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</si>
  <si>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</si>
  <si>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</si>
  <si>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</si>
  <si>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</si>
  <si>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</si>
  <si>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</si>
  <si>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</si>
  <si>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</si>
  <si>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</si>
  <si>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</si>
  <si>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</si>
  <si>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</si>
  <si>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</si>
  <si>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</si>
  <si>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</si>
  <si>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</si>
  <si>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</si>
  <si>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</si>
  <si>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</si>
  <si>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</si>
  <si>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</si>
  <si>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</si>
  <si>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</si>
  <si>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</si>
  <si>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</si>
  <si>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</si>
  <si>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</si>
  <si>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</si>
  <si>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</si>
  <si>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</si>
  <si>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</si>
  <si>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</si>
  <si>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</si>
  <si>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</si>
  <si>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</si>
  <si>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</si>
  <si>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</si>
  <si>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</si>
  <si>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</si>
  <si>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</si>
  <si>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</si>
  <si>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</si>
  <si>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</si>
  <si>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</si>
  <si>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</si>
  <si>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</si>
  <si>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</si>
  <si>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</si>
  <si>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</si>
  <si>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</si>
  <si>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</si>
  <si>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</si>
  <si>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</si>
  <si>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</si>
  <si>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</si>
  <si>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</si>
  <si>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</si>
  <si>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</si>
  <si>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</si>
  <si>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</si>
  <si>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</si>
  <si>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</si>
  <si>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</si>
  <si>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</si>
  <si>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</si>
  <si>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</si>
  <si>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</si>
  <si>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</si>
  <si>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</si>
  <si>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</si>
  <si>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</si>
  <si>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</si>
  <si>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</si>
  <si>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</si>
  <si>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</si>
  <si>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</si>
  <si>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</si>
  <si>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</si>
  <si>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</si>
  <si>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</si>
  <si>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</si>
  <si>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</si>
  <si>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</si>
  <si>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</si>
  <si>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</si>
  <si>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</si>
  <si>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</si>
  <si>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</si>
  <si>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</si>
  <si>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</si>
  <si>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</si>
  <si>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</si>
  <si>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</si>
  <si>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</si>
  <si>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</si>
  <si>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</si>
  <si>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</si>
  <si>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</si>
  <si>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</si>
  <si>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</si>
  <si>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</si>
  <si>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</si>
  <si>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</si>
  <si>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</si>
  <si>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</si>
  <si>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</si>
  <si>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</si>
  <si>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</si>
  <si>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</si>
  <si>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</si>
  <si>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</si>
  <si>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</si>
  <si>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</si>
  <si>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</si>
  <si>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</si>
  <si>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</si>
  <si>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</si>
  <si>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</si>
  <si>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</si>
  <si>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</si>
  <si>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</si>
  <si>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</si>
  <si>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</si>
  <si>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</si>
  <si>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</si>
  <si>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</si>
  <si>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</si>
  <si>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</si>
  <si>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</si>
  <si>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</si>
  <si>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</si>
  <si>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</si>
  <si>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</si>
  <si>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</si>
  <si>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</si>
  <si>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</si>
  <si>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</si>
  <si>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</si>
  <si>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</si>
  <si>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</si>
  <si>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</si>
  <si>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</si>
  <si>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</si>
  <si>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</si>
  <si>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</si>
  <si>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</si>
  <si>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</si>
  <si>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</si>
  <si>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</si>
  <si>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</si>
  <si>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</si>
  <si>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</si>
  <si>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</si>
  <si>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</si>
  <si>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</si>
  <si>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</si>
  <si>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</si>
  <si>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</si>
  <si>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</si>
  <si>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</si>
  <si>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</si>
  <si>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</si>
  <si>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</si>
  <si>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</si>
  <si>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</si>
  <si>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</si>
  <si>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</si>
  <si>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</si>
  <si>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</si>
  <si>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</si>
  <si>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</si>
  <si>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</si>
  <si>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</si>
  <si>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</si>
  <si>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</si>
  <si>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</si>
  <si>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</si>
  <si>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</si>
  <si>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</si>
  <si>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</si>
  <si>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</si>
  <si>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</si>
  <si>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</si>
  <si>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</si>
  <si>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</si>
  <si>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</si>
  <si>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</si>
  <si>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</si>
  <si>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</si>
  <si>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</si>
  <si>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</si>
  <si>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</si>
  <si>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</si>
  <si>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</si>
  <si>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</si>
  <si>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</si>
  <si>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</si>
  <si>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</si>
  <si>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</si>
  <si>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</si>
  <si>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</si>
  <si>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</si>
  <si>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</si>
  <si>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</si>
  <si>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</si>
  <si>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</si>
  <si>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</si>
  <si>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</si>
  <si>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</si>
  <si>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</si>
  <si>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</si>
  <si>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</si>
  <si>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</si>
  <si>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</si>
  <si>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</si>
  <si>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</si>
  <si>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</si>
  <si>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</si>
  <si>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</si>
  <si>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</si>
  <si>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</si>
  <si>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</si>
  <si>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</si>
  <si>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</si>
  <si>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</si>
  <si>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</si>
  <si>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</si>
  <si>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</si>
  <si>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</si>
  <si>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</si>
  <si>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</si>
  <si>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</si>
  <si>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</si>
  <si>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</si>
  <si>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</si>
  <si>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</si>
  <si>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</si>
  <si>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</si>
  <si>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</si>
  <si>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</si>
  <si>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</si>
  <si>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</si>
  <si>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</si>
  <si>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</si>
  <si>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</si>
  <si>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</si>
  <si>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</si>
  <si>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</si>
  <si>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</si>
  <si>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</si>
  <si>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</si>
  <si>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</si>
  <si>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</si>
  <si>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</si>
  <si>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</si>
  <si>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</si>
  <si>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</si>
  <si>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</si>
  <si>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</si>
  <si>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</si>
  <si>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</si>
  <si>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</si>
  <si>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</si>
  <si>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</si>
  <si>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</si>
  <si>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</si>
  <si>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</si>
  <si>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</si>
  <si>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</si>
  <si>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</si>
  <si>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</si>
  <si>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</si>
  <si>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</si>
  <si>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</si>
  <si>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</si>
  <si>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</si>
  <si>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</si>
  <si>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</si>
  <si>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</si>
  <si>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</si>
  <si>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</si>
  <si>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</si>
  <si>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</si>
  <si>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</si>
  <si>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</si>
  <si>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</si>
  <si>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</si>
  <si>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</si>
  <si>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</si>
  <si>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</si>
  <si>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</si>
  <si>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</si>
  <si>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</si>
  <si>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</si>
  <si>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</si>
  <si>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</si>
  <si>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</si>
  <si>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</si>
  <si>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</si>
  <si>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</si>
  <si>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</si>
  <si>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</si>
  <si>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</si>
  <si>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</si>
  <si>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</si>
  <si>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</si>
  <si>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</si>
  <si>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</si>
  <si>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</si>
  <si>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</si>
  <si>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</si>
  <si>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</si>
  <si>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</si>
  <si>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</si>
  <si>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</si>
  <si>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</si>
  <si>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</si>
  <si>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</si>
  <si>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</si>
  <si>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</si>
  <si>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</si>
  <si>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</si>
  <si>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</si>
  <si>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</si>
  <si>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</si>
  <si>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</si>
  <si>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</si>
  <si>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</si>
  <si>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</si>
  <si>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</si>
  <si>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</si>
  <si>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</si>
  <si>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</si>
  <si>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</si>
  <si>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</si>
  <si>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</si>
  <si>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</si>
  <si>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</si>
  <si>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</si>
  <si>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</si>
  <si>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</si>
  <si>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</si>
  <si>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</si>
  <si>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</si>
  <si>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</si>
  <si>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</si>
  <si>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</si>
  <si>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</si>
  <si>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</si>
  <si>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</si>
  <si>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</si>
  <si>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</si>
  <si>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</si>
  <si>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</si>
  <si>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</si>
  <si>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</si>
  <si>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</si>
  <si>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</si>
  <si>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</si>
  <si>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</si>
  <si>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</si>
  <si>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</si>
  <si>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</si>
  <si>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</si>
  <si>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</si>
  <si>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</si>
  <si>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</si>
  <si>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</si>
  <si>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</si>
  <si>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</si>
  <si>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</si>
  <si>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</si>
  <si>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</si>
  <si>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</si>
  <si>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</si>
  <si>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</si>
  <si>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</si>
  <si>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</si>
  <si>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</si>
  <si>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</si>
  <si>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</si>
  <si>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</si>
  <si>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</si>
  <si>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</si>
  <si>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</si>
  <si>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</si>
  <si>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</si>
  <si>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</si>
  <si>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</si>
  <si>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</si>
  <si>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</si>
  <si>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</si>
  <si>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</si>
  <si>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</si>
  <si>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</si>
  <si>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</si>
  <si>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</si>
  <si>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</si>
  <si>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</si>
  <si>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</si>
  <si>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</si>
  <si>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</si>
  <si>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</si>
  <si>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</si>
  <si>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</si>
  <si>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</si>
  <si>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</si>
  <si>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</si>
  <si>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</si>
  <si>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</si>
  <si>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</si>
  <si>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</si>
  <si>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</si>
  <si>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</si>
  <si>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</si>
  <si>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</si>
  <si>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</si>
  <si>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</si>
  <si>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</si>
  <si>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</si>
  <si>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</si>
  <si>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</si>
  <si>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</si>
  <si>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</si>
  <si>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</si>
  <si>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</si>
  <si>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</si>
  <si>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</si>
  <si>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</si>
  <si>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</si>
  <si>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</si>
  <si>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</si>
  <si>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</si>
  <si>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</si>
  <si>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</si>
  <si>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</si>
  <si>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</si>
  <si>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</si>
  <si>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</si>
  <si>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</si>
  <si>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</si>
  <si>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</si>
  <si>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</si>
  <si>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</si>
  <si>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</si>
  <si>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</si>
  <si>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</si>
  <si>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</si>
  <si>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</si>
  <si>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</si>
  <si>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</si>
  <si>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</si>
  <si>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</si>
  <si>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</si>
  <si>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</si>
  <si>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</si>
  <si>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</si>
  <si>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</si>
  <si>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</si>
  <si>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</si>
  <si>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</si>
  <si>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</si>
  <si>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</si>
  <si>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</si>
  <si>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</si>
  <si>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</si>
  <si>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</si>
  <si>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</si>
  <si>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</si>
  <si>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</si>
  <si>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</si>
  <si>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</si>
  <si>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</si>
  <si>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</si>
  <si>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</si>
  <si>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</si>
  <si>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</si>
  <si>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</si>
  <si>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</si>
  <si>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</si>
  <si>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</si>
  <si>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</si>
  <si>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</si>
  <si>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</si>
  <si>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</si>
  <si>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</si>
  <si>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</si>
  <si>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</si>
  <si>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</si>
  <si>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</si>
  <si>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</si>
  <si>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</si>
  <si>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</si>
  <si>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</si>
  <si>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</si>
  <si>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</si>
  <si>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</si>
  <si>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</si>
  <si>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</si>
  <si>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</si>
  <si>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</si>
  <si>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</si>
  <si>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</si>
  <si>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</si>
  <si>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</si>
  <si>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</si>
  <si>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</si>
  <si>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</si>
  <si>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</si>
  <si>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</si>
  <si>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</si>
  <si>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</si>
  <si>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</si>
  <si>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</si>
  <si>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</si>
  <si>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</si>
  <si>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</si>
  <si>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</si>
  <si>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</si>
  <si>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</si>
  <si>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</si>
  <si>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</si>
  <si>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</si>
  <si>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</si>
  <si>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</si>
  <si>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</si>
  <si>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</si>
  <si>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</si>
  <si>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</si>
  <si>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</si>
  <si>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</si>
  <si>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</si>
  <si>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</si>
  <si>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</si>
  <si>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</si>
  <si>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</si>
  <si>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</si>
  <si>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</si>
  <si>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</si>
  <si>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</si>
  <si>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</si>
  <si>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</si>
  <si>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</si>
  <si>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</si>
  <si>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</si>
  <si>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</si>
  <si>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</si>
  <si>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</si>
  <si>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</si>
  <si>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</si>
  <si>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</si>
  <si>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</si>
  <si>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</si>
  <si>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</si>
  <si>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</si>
  <si>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</si>
  <si>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</si>
  <si>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</si>
  <si>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</si>
  <si>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</si>
  <si>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</si>
  <si>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</si>
  <si>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</si>
  <si>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</si>
  <si>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</si>
  <si>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</si>
  <si>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</si>
  <si>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</si>
  <si>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</si>
  <si>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</si>
  <si>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</si>
  <si>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</si>
  <si>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</si>
  <si>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</si>
  <si>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</si>
  <si>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</si>
  <si>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</si>
  <si>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</si>
  <si>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</si>
  <si>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</si>
  <si>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</si>
  <si>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</si>
  <si>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</si>
  <si>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</si>
  <si>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</si>
  <si>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</si>
  <si>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</si>
  <si>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</si>
  <si>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</si>
  <si>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</si>
  <si>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</si>
  <si>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</si>
  <si>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</si>
  <si>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</si>
  <si>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</si>
  <si>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</si>
  <si>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</si>
  <si>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</si>
  <si>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</si>
  <si>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</si>
  <si>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</si>
  <si>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</si>
  <si>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</si>
  <si>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</si>
  <si>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</si>
  <si>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</si>
  <si>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</si>
  <si>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</si>
  <si>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</si>
  <si>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</si>
  <si>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</si>
  <si>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</si>
  <si>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</si>
  <si>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</si>
  <si>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</si>
  <si>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</si>
  <si>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</si>
  <si>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</si>
  <si>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</si>
  <si>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</si>
  <si>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</si>
  <si>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</si>
  <si>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</si>
  <si>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</si>
  <si>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</si>
  <si>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</si>
  <si>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</si>
  <si>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</si>
  <si>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</si>
  <si>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</si>
  <si>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</si>
  <si>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</si>
  <si>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</si>
  <si>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</si>
  <si>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</si>
  <si>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</si>
  <si>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</si>
  <si>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</si>
  <si>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</si>
  <si>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</si>
  <si>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</si>
  <si>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</si>
  <si>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</si>
  <si>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</si>
  <si>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</si>
  <si>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</si>
  <si>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</si>
  <si>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</si>
  <si>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</si>
  <si>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</si>
  <si>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</si>
  <si>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</si>
  <si>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</si>
  <si>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</si>
  <si>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</si>
  <si>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</si>
  <si>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</si>
  <si>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</si>
  <si>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</si>
  <si>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</si>
  <si>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</si>
  <si>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</si>
  <si>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</si>
  <si>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</si>
  <si>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</si>
  <si>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</si>
  <si>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</si>
  <si>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</si>
  <si>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</si>
  <si>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</si>
  <si>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</si>
  <si>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</si>
  <si>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</si>
  <si>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</si>
  <si>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</si>
  <si>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</si>
  <si>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</si>
  <si>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</si>
  <si>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</si>
  <si>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</si>
  <si>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</si>
  <si>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</si>
  <si>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</si>
  <si>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</si>
  <si>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</si>
  <si>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</si>
  <si>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</si>
  <si>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</si>
  <si>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</si>
  <si>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</si>
  <si>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</si>
  <si>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</si>
  <si>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</si>
  <si>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</si>
  <si>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</si>
  <si>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</si>
  <si>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</si>
  <si>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</si>
  <si>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</si>
  <si>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</si>
  <si>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</si>
  <si>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</si>
  <si>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</si>
  <si>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</si>
  <si>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</si>
  <si>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</si>
  <si>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</si>
  <si>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</si>
  <si>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</si>
  <si>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</si>
  <si>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</si>
  <si>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</si>
  <si>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</si>
  <si>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</si>
  <si>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</si>
  <si>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</si>
  <si>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</si>
  <si>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</si>
  <si>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</si>
  <si>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</si>
  <si>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</si>
  <si>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</si>
  <si>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</si>
  <si>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</si>
  <si>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</si>
  <si>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</si>
  <si>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</si>
  <si>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</si>
  <si>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</si>
  <si>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</si>
  <si>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</si>
  <si>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</si>
  <si>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</si>
  <si>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</si>
  <si>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</si>
  <si>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</si>
  <si>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</si>
  <si>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</si>
  <si>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</si>
  <si>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</si>
  <si>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</si>
  <si>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</si>
  <si>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</si>
  <si>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</si>
  <si>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</si>
  <si>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</si>
  <si>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</si>
  <si>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</si>
  <si>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</si>
  <si>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</si>
  <si>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</si>
  <si>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</si>
  <si>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</si>
  <si>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</si>
  <si>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</si>
  <si>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</si>
  <si>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</si>
  <si>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</si>
  <si>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</si>
  <si>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</si>
  <si>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</si>
  <si>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</si>
  <si>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</si>
  <si>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</si>
  <si>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</si>
  <si>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</si>
  <si>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</si>
  <si>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</si>
  <si>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</si>
  <si>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</si>
  <si>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</si>
  <si>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</si>
  <si>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</si>
  <si>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</si>
  <si>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</si>
  <si>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</si>
  <si>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</si>
  <si>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</si>
  <si>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</si>
  <si>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</si>
  <si>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</si>
  <si>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</si>
  <si>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</si>
  <si>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</si>
  <si>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</si>
  <si>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</si>
  <si>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</si>
  <si>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</si>
  <si>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</si>
  <si>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</si>
  <si>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</si>
  <si>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</si>
  <si>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</si>
  <si>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</si>
  <si>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</si>
  <si>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</si>
  <si>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</si>
  <si>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</si>
  <si>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</si>
  <si>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</si>
  <si>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</si>
  <si>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</si>
  <si>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</si>
  <si>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</si>
  <si>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</si>
  <si>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</si>
  <si>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</si>
  <si>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</si>
  <si>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</si>
  <si>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</si>
  <si>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</si>
  <si>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</si>
  <si>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</si>
  <si>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</si>
  <si>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</si>
  <si>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</si>
  <si>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</si>
  <si>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</si>
  <si>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</si>
  <si>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</si>
  <si>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</si>
  <si>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</si>
  <si>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</si>
  <si>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</si>
  <si>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</si>
  <si>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</si>
  <si>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</si>
  <si>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</si>
  <si>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</si>
  <si>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</si>
  <si>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</si>
  <si>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</si>
  <si>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</si>
  <si>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</si>
  <si>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</si>
  <si>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</si>
  <si>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</si>
  <si>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</si>
  <si>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</si>
  <si>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</si>
  <si>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</si>
  <si>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</si>
  <si>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</si>
  <si>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</si>
  <si>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</si>
  <si>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</si>
  <si>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</si>
  <si>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</si>
  <si>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</si>
  <si>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</si>
  <si>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</si>
  <si>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</si>
  <si>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</si>
  <si>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</si>
  <si>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</si>
  <si>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</si>
  <si>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</si>
  <si>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</si>
  <si>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</si>
  <si>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</si>
  <si>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</si>
  <si>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</si>
  <si>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</si>
  <si>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</si>
  <si>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</si>
  <si>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</si>
  <si>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</si>
  <si>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</si>
  <si>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</si>
  <si>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</si>
  <si>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</si>
  <si>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</si>
  <si>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</si>
  <si>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</si>
  <si>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</si>
  <si>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</si>
  <si>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</si>
  <si>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</si>
  <si>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</si>
  <si>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</si>
  <si>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</si>
  <si>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</si>
  <si>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</si>
  <si>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</si>
  <si>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</si>
  <si>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</si>
  <si>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</si>
  <si>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</si>
  <si>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</si>
  <si>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</si>
  <si>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</si>
  <si>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</si>
  <si>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</si>
  <si>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</si>
  <si>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</si>
  <si>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</si>
  <si>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</si>
  <si>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</si>
  <si>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</si>
  <si>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</si>
  <si>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</si>
  <si>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</si>
  <si>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</si>
  <si>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</si>
  <si>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</si>
  <si>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</si>
  <si>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</si>
  <si>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</si>
  <si>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</si>
  <si>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</si>
  <si>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</si>
  <si>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</si>
  <si>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</si>
  <si>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</si>
  <si>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</si>
  <si>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</si>
  <si>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</si>
  <si>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</si>
  <si>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</si>
  <si>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</si>
  <si>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</si>
  <si>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</si>
  <si>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</si>
  <si>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</si>
  <si>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</si>
  <si>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</si>
  <si>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</si>
  <si>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</si>
  <si>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</si>
  <si>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</si>
  <si>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</si>
  <si>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</si>
  <si>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</si>
  <si>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</si>
  <si>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</si>
  <si>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</si>
  <si>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</si>
  <si>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</si>
  <si>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</si>
  <si>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</si>
  <si>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</si>
  <si>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</si>
  <si>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</si>
  <si>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</si>
  <si>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</si>
  <si>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</si>
  <si>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</si>
  <si>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</si>
  <si>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</si>
  <si>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</si>
  <si>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</si>
  <si>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</si>
  <si>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</si>
  <si>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</si>
  <si>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</si>
  <si>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</si>
  <si>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</si>
  <si>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</si>
  <si>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</si>
  <si>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</si>
  <si>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</si>
  <si>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</si>
  <si>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</si>
  <si>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</si>
  <si>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</si>
  <si>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</si>
  <si>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</si>
  <si>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</si>
  <si>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</si>
  <si>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</si>
  <si>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</si>
  <si>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</si>
  <si>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</si>
  <si>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</si>
  <si>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</si>
  <si>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</si>
  <si>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</si>
  <si>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</si>
  <si>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</si>
  <si>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</si>
  <si>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</si>
  <si>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</si>
  <si>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</si>
  <si>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</si>
  <si>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</si>
  <si>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</si>
  <si>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</si>
  <si>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</si>
  <si>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</si>
  <si>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</si>
  <si>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</si>
  <si>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</si>
  <si>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</si>
  <si>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</si>
  <si>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</si>
  <si>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</si>
  <si>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</si>
  <si>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</si>
  <si>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</si>
  <si>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</si>
  <si>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</si>
  <si>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</si>
  <si>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</si>
  <si>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</si>
  <si>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</si>
  <si>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</si>
  <si>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</si>
  <si>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</si>
  <si>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</si>
  <si>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</si>
  <si>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</si>
  <si>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</si>
  <si>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</si>
  <si>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</si>
  <si>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</si>
  <si>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</si>
  <si>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</si>
  <si>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</si>
  <si>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</si>
  <si>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</si>
  <si>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</si>
  <si>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</si>
  <si>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</si>
  <si>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</si>
  <si>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</si>
  <si>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</si>
  <si>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</si>
  <si>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</si>
  <si>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</si>
  <si>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</si>
  <si>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</si>
  <si>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</si>
  <si>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</si>
  <si>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</si>
  <si>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</si>
  <si>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</si>
  <si>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</si>
  <si>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</si>
  <si>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</si>
  <si>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</si>
  <si>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</si>
  <si>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</si>
  <si>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</si>
  <si>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</si>
  <si>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</si>
  <si>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</si>
  <si>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</si>
  <si>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</si>
  <si>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</si>
  <si>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</si>
  <si>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</si>
  <si>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</si>
  <si>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</si>
  <si>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</si>
  <si>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</si>
  <si>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</si>
  <si>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</si>
  <si>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</si>
  <si>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</si>
  <si>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</si>
  <si>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</si>
  <si>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</si>
  <si>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</si>
  <si>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</si>
  <si>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</si>
  <si>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</si>
  <si>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</si>
  <si>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</si>
  <si>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</si>
  <si>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</si>
  <si>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</si>
  <si>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</si>
  <si>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</si>
  <si>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</si>
  <si>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</si>
  <si>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</si>
  <si>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</si>
  <si>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</si>
  <si>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</si>
  <si>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</si>
  <si>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</si>
  <si>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</si>
  <si>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</si>
  <si>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</si>
  <si>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</si>
  <si>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</si>
  <si>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</si>
  <si>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</si>
  <si>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</si>
  <si>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</si>
  <si>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</si>
  <si>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</si>
  <si>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</si>
  <si>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</si>
  <si>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</si>
  <si>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</si>
  <si>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</si>
  <si>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</si>
  <si>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</si>
  <si>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</si>
  <si>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</si>
  <si>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</si>
  <si>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</si>
  <si>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</si>
  <si>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</si>
  <si>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</si>
  <si>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</si>
  <si>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</si>
  <si>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</si>
  <si>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</si>
  <si>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</si>
  <si>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</si>
  <si>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</si>
  <si>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</si>
  <si>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</si>
  <si>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</si>
  <si>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</si>
  <si>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</si>
  <si>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</si>
  <si>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</si>
  <si>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</si>
  <si>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</si>
  <si>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</si>
  <si>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</si>
  <si>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</si>
  <si>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</si>
  <si>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</si>
  <si>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</si>
  <si>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</si>
  <si>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</si>
  <si>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</si>
  <si>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</si>
  <si>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</si>
  <si>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</si>
  <si>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</si>
  <si>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</si>
  <si>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</si>
  <si>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</si>
  <si>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</si>
  <si>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</si>
  <si>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</si>
  <si>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</si>
  <si>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</si>
  <si>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</si>
  <si>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</si>
  <si>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</si>
  <si>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</si>
  <si>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</si>
  <si>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</si>
  <si>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</si>
  <si>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</si>
  <si>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</si>
  <si>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</si>
  <si>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</si>
  <si>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</si>
  <si>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</si>
  <si>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</si>
  <si>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</si>
  <si>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</si>
  <si>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</si>
  <si>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</si>
  <si>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</si>
  <si>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</si>
  <si>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</si>
  <si>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</si>
  <si>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</si>
  <si>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</si>
  <si>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</si>
  <si>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</si>
  <si>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</si>
  <si>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</si>
  <si>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</si>
  <si>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</si>
  <si>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</si>
  <si>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</si>
  <si>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</si>
  <si>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</si>
  <si>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</si>
  <si>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</si>
  <si>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</si>
  <si>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</si>
  <si>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</si>
  <si>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</si>
  <si>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</si>
  <si>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</si>
  <si>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</si>
  <si>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</si>
  <si>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</si>
  <si>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</si>
  <si>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</si>
  <si>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</si>
  <si>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</si>
  <si>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</si>
  <si>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</si>
  <si>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</si>
  <si>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</si>
  <si>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</si>
  <si>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</si>
  <si>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</si>
  <si>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</si>
  <si>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</si>
  <si>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</si>
  <si>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</si>
  <si>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</si>
  <si>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</si>
  <si>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</si>
  <si>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</si>
  <si>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</si>
  <si>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</si>
  <si>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</si>
  <si>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</si>
  <si>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</si>
  <si>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</si>
  <si>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</si>
  <si>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</si>
  <si>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</si>
  <si>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</si>
  <si>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</si>
  <si>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</si>
  <si>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</si>
  <si>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</si>
  <si>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</si>
  <si>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</si>
  <si>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</si>
  <si>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</si>
  <si>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</si>
  <si>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</si>
  <si>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</si>
  <si>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</si>
  <si>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</si>
  <si>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</si>
  <si>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</si>
  <si>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</si>
  <si>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</si>
  <si>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</si>
  <si>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</si>
  <si>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</si>
  <si>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</si>
  <si>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</si>
  <si>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</si>
  <si>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</si>
  <si>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</si>
  <si>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</si>
  <si>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</si>
  <si>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</si>
  <si>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</si>
  <si>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</si>
  <si>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</si>
  <si>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</si>
  <si>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</si>
  <si>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</si>
  <si>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</si>
  <si>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</si>
  <si>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</si>
  <si>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</si>
  <si>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</si>
  <si>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</si>
  <si>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</si>
  <si>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</si>
  <si>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</si>
  <si>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</si>
  <si>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</si>
  <si>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</si>
  <si>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</si>
  <si>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</si>
  <si>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</si>
  <si>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</si>
  <si>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</si>
  <si>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</si>
  <si>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</si>
  <si>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</si>
  <si>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</si>
  <si>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</si>
  <si>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</si>
  <si>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</si>
  <si>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</si>
  <si>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</si>
  <si>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</si>
  <si>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</si>
  <si>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</si>
  <si>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</si>
  <si>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</si>
  <si>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</si>
  <si>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</si>
  <si>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</si>
  <si>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</si>
  <si>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</si>
  <si>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</si>
  <si>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</si>
  <si>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</si>
  <si>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</si>
  <si>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</si>
  <si>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</si>
  <si>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</si>
  <si>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</si>
  <si>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</si>
  <si>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</si>
  <si>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</si>
  <si>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</si>
  <si>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</si>
  <si>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</si>
  <si>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</si>
  <si>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</si>
  <si>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</si>
  <si>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</si>
  <si>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</si>
  <si>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</si>
  <si>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</si>
  <si>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</si>
  <si>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</si>
  <si>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</si>
  <si>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</si>
  <si>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</si>
  <si>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</si>
  <si>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</si>
  <si>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</si>
  <si>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</si>
  <si>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</si>
  <si>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</si>
  <si>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</si>
  <si>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</si>
  <si>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</si>
  <si>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</si>
  <si>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</si>
  <si>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</si>
  <si>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</si>
  <si>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</si>
  <si>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</si>
  <si>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</si>
  <si>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</si>
  <si>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</si>
  <si>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</si>
  <si>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</si>
  <si>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</si>
  <si>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</si>
  <si>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</si>
  <si>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</si>
  <si>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</si>
  <si>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</si>
  <si>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</si>
  <si>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</si>
  <si>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</si>
  <si>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</si>
  <si>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</si>
  <si>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</si>
  <si>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</si>
  <si>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</si>
  <si>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</si>
  <si>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</si>
  <si>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</si>
  <si>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</si>
  <si>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</si>
  <si>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</si>
  <si>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</si>
  <si>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</si>
  <si>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</si>
  <si>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</si>
  <si>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</si>
  <si>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</si>
  <si>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</si>
  <si>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</si>
  <si>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</si>
  <si>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</si>
  <si>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</si>
  <si>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</si>
  <si>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</si>
  <si>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</si>
  <si>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</si>
  <si>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</si>
  <si>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</si>
  <si>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</si>
  <si>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</si>
  <si>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</si>
  <si>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</si>
  <si>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</si>
  <si>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</si>
  <si>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</si>
  <si>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</si>
  <si>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</si>
  <si>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</si>
  <si>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</si>
  <si>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</si>
  <si>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</si>
  <si>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</si>
  <si>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</si>
  <si>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</si>
  <si>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</si>
  <si>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</si>
  <si>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</si>
  <si>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</si>
  <si>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</si>
  <si>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</si>
  <si>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</si>
  <si>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</si>
  <si>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</si>
  <si>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</si>
  <si>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</si>
  <si>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</si>
  <si>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</si>
  <si>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</si>
  <si>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</si>
  <si>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</si>
  <si>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</si>
  <si>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</si>
  <si>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</si>
  <si>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</si>
  <si>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</si>
  <si>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</si>
  <si>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</si>
  <si>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</si>
  <si>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</si>
  <si>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</si>
  <si>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</si>
  <si>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</si>
  <si>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</si>
  <si>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</si>
  <si>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</si>
  <si>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</si>
  <si>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</si>
  <si>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</si>
  <si>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</si>
  <si>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</si>
  <si>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</si>
  <si>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</si>
  <si>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</si>
  <si>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</si>
  <si>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</si>
  <si>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</si>
  <si>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</si>
  <si>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</si>
  <si>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</si>
  <si>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</si>
  <si>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</si>
  <si>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</si>
  <si>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</si>
  <si>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</si>
  <si>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</si>
  <si>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</si>
  <si>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</si>
  <si>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</si>
  <si>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</si>
  <si>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</si>
  <si>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</si>
  <si>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</si>
  <si>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</si>
  <si>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</si>
  <si>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</si>
  <si>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</si>
  <si>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</si>
  <si>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</si>
  <si>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</si>
  <si>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</si>
  <si>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</si>
  <si>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</si>
  <si>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</si>
  <si>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</si>
  <si>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</si>
  <si>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</si>
  <si>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</si>
  <si>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</si>
  <si>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</si>
  <si>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</si>
  <si>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</si>
  <si>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</si>
  <si>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</si>
  <si>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</si>
  <si>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</si>
  <si>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</si>
  <si>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</si>
  <si>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</si>
  <si>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</si>
  <si>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</si>
  <si>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</si>
  <si>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</si>
  <si>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</si>
  <si>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</si>
  <si>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</si>
  <si>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</si>
  <si>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</si>
  <si>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</si>
  <si>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</si>
  <si>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</si>
  <si>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</si>
  <si>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</si>
  <si>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</si>
  <si>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</si>
  <si>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</si>
  <si>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</si>
  <si>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</si>
  <si>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</si>
  <si>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</si>
  <si>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</si>
  <si>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</si>
  <si>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</si>
  <si>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</si>
  <si>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</si>
  <si>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</si>
  <si>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</si>
  <si>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</si>
  <si>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</si>
  <si>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</si>
  <si>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</si>
  <si>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</si>
  <si>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</si>
  <si>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</si>
  <si>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</si>
  <si>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</si>
  <si>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</si>
  <si>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</si>
  <si>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</si>
  <si>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</si>
  <si>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</si>
  <si>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</si>
  <si>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</si>
  <si>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</si>
  <si>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</si>
  <si>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</si>
  <si>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</si>
  <si>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</si>
  <si>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</si>
  <si>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</si>
  <si>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</si>
  <si>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</si>
  <si>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</si>
  <si>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</si>
  <si>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</si>
  <si>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</si>
  <si>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</si>
  <si>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</si>
  <si>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</si>
  <si>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</si>
  <si>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</si>
  <si>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</si>
  <si>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</si>
  <si>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</si>
  <si>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</si>
  <si>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</si>
  <si>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</si>
  <si>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</si>
  <si>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</si>
  <si>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</si>
  <si>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</si>
  <si>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</si>
  <si>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</si>
  <si>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</si>
  <si>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</si>
  <si>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</si>
  <si>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</si>
  <si>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</si>
  <si>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</si>
  <si>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</si>
  <si>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</si>
  <si>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</si>
  <si>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</si>
  <si>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</si>
  <si>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</si>
  <si>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</si>
  <si>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</si>
  <si>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</si>
  <si>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</si>
  <si>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</si>
  <si>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</si>
  <si>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</si>
  <si>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</si>
  <si>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</si>
  <si>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</si>
  <si>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</si>
  <si>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</si>
  <si>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</si>
  <si>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</si>
  <si>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</si>
  <si>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</si>
  <si>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</si>
  <si>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</si>
  <si>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</si>
  <si>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</si>
  <si>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</si>
  <si>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</si>
  <si>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</si>
  <si>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</si>
  <si>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</si>
  <si>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</si>
  <si>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</si>
  <si>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</si>
  <si>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</si>
  <si>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</si>
  <si>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</si>
  <si>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</si>
  <si>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</si>
  <si>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</si>
  <si>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</si>
  <si>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</si>
  <si>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</si>
  <si>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</si>
  <si>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</si>
  <si>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</si>
  <si>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</si>
  <si>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</si>
  <si>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</si>
  <si>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</si>
  <si>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</si>
  <si>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</si>
  <si>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</si>
  <si>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</si>
  <si>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</si>
  <si>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</si>
  <si>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</si>
  <si>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</si>
  <si>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</si>
  <si>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</si>
  <si>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</si>
  <si>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</si>
  <si>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</si>
  <si>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</si>
  <si>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</si>
  <si>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</si>
  <si>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</si>
  <si>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</si>
  <si>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</si>
  <si>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</si>
  <si>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</si>
  <si>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</si>
  <si>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</si>
  <si>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</si>
  <si>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</si>
  <si>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</si>
  <si>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</si>
  <si>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</si>
  <si>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</si>
  <si>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</si>
  <si>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</si>
  <si>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</si>
  <si>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</si>
  <si>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</si>
  <si>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</si>
  <si>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</si>
  <si>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</si>
  <si>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</si>
  <si>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</si>
  <si>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</si>
  <si>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</si>
  <si>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</si>
  <si>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</si>
  <si>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</si>
  <si>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</si>
  <si>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</si>
  <si>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</si>
  <si>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</si>
  <si>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</si>
  <si>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</si>
  <si>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</si>
  <si>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</si>
  <si>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</si>
  <si>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</si>
  <si>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</si>
  <si>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</si>
  <si>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</si>
  <si>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</si>
  <si>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</si>
  <si>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</si>
  <si>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</si>
  <si>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</si>
  <si>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</si>
  <si>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</si>
  <si>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</si>
  <si>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</si>
  <si>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</si>
  <si>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</si>
  <si>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</si>
  <si>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</si>
  <si>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</si>
  <si>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</si>
  <si>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</si>
  <si>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</si>
  <si>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</si>
  <si>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</si>
  <si>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</si>
  <si>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</si>
  <si>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</si>
  <si>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</si>
  <si>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</si>
  <si>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</si>
  <si>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</si>
  <si>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</si>
  <si>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</si>
  <si>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</si>
  <si>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</si>
  <si>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</si>
  <si>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</si>
  <si>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</si>
  <si>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</si>
  <si>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</si>
  <si>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</si>
  <si>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</si>
  <si>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</si>
  <si>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</si>
  <si>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</si>
  <si>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</si>
  <si>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</si>
  <si>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</si>
  <si>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</si>
  <si>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</si>
  <si>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</si>
  <si>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</si>
  <si>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</si>
  <si>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</si>
  <si>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</si>
  <si>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</si>
  <si>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</si>
  <si>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</si>
  <si>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</si>
  <si>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</si>
  <si>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</si>
  <si>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</si>
  <si>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</si>
  <si>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</si>
  <si>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</si>
  <si>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</si>
  <si>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</si>
  <si>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</si>
  <si>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</si>
  <si>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</si>
  <si>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</si>
  <si>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</si>
  <si>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</si>
  <si>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</si>
  <si>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</si>
  <si>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</si>
  <si>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</si>
  <si>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</si>
  <si>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</si>
  <si>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</si>
  <si>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</si>
  <si>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</si>
  <si>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</si>
  <si>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</si>
  <si>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</si>
  <si>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</si>
  <si>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</si>
  <si>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</si>
  <si>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</si>
  <si>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</si>
  <si>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</si>
  <si>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</si>
  <si>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</si>
  <si>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</si>
  <si>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</si>
  <si>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</si>
  <si>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</si>
  <si>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</si>
  <si>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</si>
  <si>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</si>
  <si>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</si>
  <si>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</si>
  <si>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</si>
  <si>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</si>
  <si>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</si>
  <si>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</si>
  <si>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</si>
  <si>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</si>
  <si>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</si>
  <si>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</si>
  <si>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</si>
  <si>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</si>
  <si>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</si>
  <si>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</si>
  <si>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</si>
  <si>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</si>
  <si>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</si>
  <si>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</si>
  <si>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</si>
  <si>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</si>
  <si>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</si>
  <si>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</si>
  <si>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</si>
  <si>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</si>
  <si>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</si>
  <si>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</si>
  <si>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</si>
  <si>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</si>
  <si>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</si>
  <si>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</si>
  <si>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</si>
  <si>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</si>
  <si>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</si>
  <si>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</si>
  <si>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</si>
  <si>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</si>
  <si>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</si>
  <si>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</si>
  <si>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</si>
  <si>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</si>
  <si>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</si>
  <si>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</si>
  <si>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</si>
  <si>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</si>
  <si>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</si>
  <si>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</si>
  <si>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</si>
  <si>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</si>
  <si>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</si>
  <si>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</si>
  <si>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</si>
  <si>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</si>
  <si>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</si>
  <si>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</si>
  <si>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</si>
  <si>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</si>
  <si>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</si>
  <si>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</si>
  <si>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</si>
  <si>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</si>
  <si>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</si>
  <si>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</si>
  <si>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</si>
  <si>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</si>
  <si>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</si>
  <si>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</si>
  <si>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</si>
  <si>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</si>
  <si>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</si>
  <si>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</si>
  <si>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</si>
  <si>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</si>
  <si>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</si>
  <si>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</si>
  <si>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</si>
  <si>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</si>
  <si>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</si>
  <si>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</si>
  <si>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</si>
  <si>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</si>
  <si>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</si>
  <si>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</si>
  <si>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</si>
  <si>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</si>
  <si>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</si>
  <si>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</si>
  <si>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</si>
  <si>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</si>
  <si>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</si>
  <si>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</si>
  <si>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</si>
  <si>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</si>
  <si>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</si>
  <si>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</si>
  <si>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</si>
  <si>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</si>
  <si>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</si>
  <si>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</si>
  <si>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</si>
  <si>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</si>
  <si>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</si>
  <si>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</si>
  <si>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</si>
  <si>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</si>
  <si>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</si>
  <si>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</si>
  <si>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</si>
  <si>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</si>
  <si>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</si>
  <si>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</si>
  <si>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</si>
  <si>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</si>
  <si>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</si>
  <si>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</si>
  <si>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</si>
  <si>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</si>
  <si>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</si>
  <si>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</si>
  <si>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</si>
  <si>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</si>
  <si>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</si>
  <si>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</si>
  <si>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</si>
  <si>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</si>
  <si>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</si>
  <si>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</si>
  <si>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</si>
  <si>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</si>
  <si>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</si>
  <si>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</si>
  <si>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</si>
  <si>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</si>
  <si>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</si>
  <si>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</si>
  <si>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</si>
  <si>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</si>
  <si>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</si>
  <si>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</si>
  <si>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</si>
  <si>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</si>
  <si>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</si>
  <si>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</si>
  <si>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</si>
  <si>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</si>
  <si>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</si>
  <si>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</si>
  <si>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</si>
  <si>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</si>
  <si>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</si>
  <si>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</si>
  <si>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</si>
  <si>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</si>
  <si>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</si>
  <si>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</si>
  <si>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</si>
  <si>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</si>
  <si>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</si>
  <si>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</si>
  <si>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</si>
  <si>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</si>
  <si>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</si>
  <si>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</si>
  <si>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</si>
  <si>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</si>
  <si>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</si>
  <si>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</si>
  <si>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</si>
  <si>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</si>
  <si>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</si>
  <si>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</si>
  <si>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</si>
  <si>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</si>
  <si>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</si>
  <si>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</si>
  <si>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</si>
  <si>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</si>
  <si>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</si>
  <si>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</si>
  <si>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</si>
  <si>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</si>
  <si>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</si>
  <si>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</si>
  <si>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</si>
  <si>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</si>
  <si>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</si>
  <si>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</si>
  <si>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</si>
  <si>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</si>
  <si>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</si>
  <si>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</si>
  <si>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</si>
  <si>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</si>
  <si>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</si>
  <si>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</si>
  <si>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</si>
  <si>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</si>
  <si>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</si>
  <si>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</si>
  <si>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</si>
  <si>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</si>
  <si>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</si>
  <si>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</si>
  <si>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</si>
  <si>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</si>
  <si>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</si>
  <si>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</si>
  <si>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</si>
  <si>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</si>
  <si>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</si>
  <si>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</si>
  <si>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</si>
  <si>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</si>
  <si>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</si>
  <si>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</si>
  <si>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</si>
  <si>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</si>
  <si>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</si>
  <si>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</si>
  <si>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</si>
  <si>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</si>
  <si>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</si>
  <si>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</si>
  <si>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</si>
  <si>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</si>
  <si>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</si>
  <si>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</si>
  <si>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</si>
  <si>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</si>
  <si>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</si>
  <si>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</si>
  <si>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</si>
  <si>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</si>
  <si>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</si>
  <si>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</si>
  <si>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</si>
  <si>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</si>
  <si>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</si>
  <si>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</si>
  <si>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</si>
  <si>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</si>
  <si>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</si>
  <si>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</si>
  <si>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</si>
  <si>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</si>
  <si>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</si>
  <si>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</si>
  <si>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</si>
  <si>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</si>
  <si>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</si>
  <si>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</si>
  <si>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</si>
  <si>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</si>
  <si>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</si>
  <si>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</si>
  <si>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</si>
  <si>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</si>
  <si>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</si>
  <si>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</si>
  <si>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</si>
  <si>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</si>
  <si>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</si>
  <si>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</si>
  <si>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</si>
  <si>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</si>
  <si>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</si>
  <si>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</si>
  <si>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</si>
  <si>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</si>
  <si>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</si>
  <si>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</si>
  <si>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</si>
  <si>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</si>
  <si>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</si>
  <si>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</si>
  <si>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</si>
  <si>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</si>
  <si>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</si>
  <si>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</si>
  <si>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</si>
  <si>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</si>
  <si>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</si>
  <si>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</si>
  <si>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</si>
  <si>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</si>
  <si>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</si>
  <si>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</si>
  <si>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</si>
  <si>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</si>
  <si>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</si>
  <si>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</si>
  <si>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</si>
  <si>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</si>
  <si>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</si>
  <si>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</si>
  <si>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</si>
  <si>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</si>
  <si>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</si>
  <si>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</si>
  <si>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</si>
  <si>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</si>
  <si>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</si>
  <si>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</si>
  <si>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</si>
  <si>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</si>
  <si>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</si>
  <si>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</si>
  <si>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</si>
  <si>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</si>
  <si>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</si>
  <si>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</si>
  <si>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</si>
  <si>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</si>
  <si>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</si>
  <si>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</si>
  <si>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</si>
  <si>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</si>
  <si>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</si>
  <si>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</si>
  <si>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</si>
  <si>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</si>
  <si>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</si>
  <si>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</si>
  <si>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</si>
  <si>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</si>
  <si>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</si>
  <si>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</si>
  <si>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</si>
  <si>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</si>
  <si>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</si>
  <si>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</si>
  <si>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</si>
  <si>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</si>
  <si>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</si>
  <si>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</si>
  <si>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</si>
  <si>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</si>
  <si>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</si>
  <si>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</si>
  <si>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</si>
  <si>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</si>
  <si>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</si>
  <si>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</si>
  <si>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</si>
  <si>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</si>
  <si>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</si>
  <si>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</si>
  <si>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</si>
  <si>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</si>
  <si>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</si>
  <si>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</si>
  <si>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</si>
  <si>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</si>
  <si>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</si>
  <si>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</si>
  <si>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</si>
  <si>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</si>
  <si>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</si>
  <si>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</si>
  <si>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</si>
  <si>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</si>
  <si>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</si>
  <si>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</si>
  <si>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</si>
  <si>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</si>
  <si>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</si>
  <si>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</si>
  <si>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</si>
  <si>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</si>
  <si>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</si>
  <si>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</si>
  <si>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</si>
  <si>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</si>
  <si>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</si>
  <si>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</si>
  <si>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</si>
  <si>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</si>
  <si>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</si>
  <si>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</si>
  <si>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</si>
  <si>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</si>
  <si>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</si>
  <si>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</si>
  <si>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</si>
  <si>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</si>
  <si>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</si>
  <si>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</si>
  <si>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</si>
  <si>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</si>
  <si>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</si>
  <si>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</si>
  <si>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</si>
  <si>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</si>
  <si>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</si>
  <si>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</si>
  <si>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</si>
  <si>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</si>
  <si>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</si>
  <si>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</si>
  <si>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</si>
  <si>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</si>
  <si>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</si>
  <si>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</si>
  <si>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</si>
  <si>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</si>
  <si>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</si>
  <si>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</si>
  <si>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</si>
  <si>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</si>
  <si>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</si>
  <si>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</si>
  <si>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</si>
  <si>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</si>
  <si>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</si>
  <si>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</si>
  <si>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</si>
  <si>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</si>
  <si>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</si>
  <si>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</si>
  <si>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</si>
  <si>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</si>
  <si>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</si>
  <si>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</si>
  <si>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</si>
  <si>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</si>
  <si>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</si>
  <si>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</si>
  <si>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</si>
  <si>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</si>
  <si>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</si>
  <si>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</si>
  <si>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</si>
  <si>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</si>
  <si>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</si>
  <si>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</si>
  <si>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</si>
  <si>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</si>
  <si>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</si>
  <si>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</si>
  <si>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</si>
  <si>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</si>
  <si>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</si>
  <si>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</si>
  <si>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</si>
  <si>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</si>
  <si>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</si>
  <si>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</si>
  <si>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</si>
  <si>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</si>
  <si>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</si>
  <si>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</si>
  <si>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</si>
  <si>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</si>
  <si>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</si>
  <si>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</si>
  <si>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</si>
  <si>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</si>
  <si>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</si>
  <si>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</si>
  <si>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</si>
  <si>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</si>
  <si>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</si>
  <si>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</si>
  <si>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</si>
  <si>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</si>
  <si>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</si>
  <si>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</si>
  <si>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</si>
  <si>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</si>
  <si>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</si>
  <si>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</si>
  <si>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</si>
  <si>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</si>
  <si>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</si>
  <si>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</si>
  <si>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</si>
  <si>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</si>
  <si>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</si>
  <si>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</si>
  <si>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</si>
  <si>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</si>
  <si>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</si>
  <si>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</si>
  <si>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</si>
  <si>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</si>
  <si>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</si>
  <si>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</si>
  <si>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</si>
  <si>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</si>
  <si>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</si>
  <si>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</si>
  <si>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</si>
  <si>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</si>
  <si>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</si>
  <si>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</si>
  <si>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</si>
  <si>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</si>
  <si>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</si>
  <si>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</si>
  <si>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</si>
  <si>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</si>
  <si>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</si>
  <si>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</si>
  <si>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</si>
  <si>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</si>
  <si>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</si>
  <si>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</si>
  <si>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</si>
  <si>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</si>
  <si>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</si>
  <si>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</si>
  <si>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</si>
  <si>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</si>
  <si>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</si>
  <si>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</si>
  <si>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</si>
  <si>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</si>
  <si>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</si>
  <si>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</si>
  <si>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</si>
  <si>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</si>
  <si>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</si>
  <si>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</si>
  <si>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</si>
  <si>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</si>
  <si>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</si>
  <si>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</si>
  <si>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</si>
  <si>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</si>
  <si>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</si>
  <si>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</si>
  <si>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</si>
  <si>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</si>
  <si>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</si>
  <si>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</si>
  <si>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</si>
  <si>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</si>
  <si>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</si>
  <si>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</si>
  <si>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</si>
  <si>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</si>
  <si>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</si>
  <si>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</si>
  <si>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</si>
  <si>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</si>
  <si>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</si>
  <si>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</si>
  <si>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</si>
  <si>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</si>
  <si>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</si>
  <si>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</si>
  <si>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</si>
  <si>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</si>
  <si>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</si>
  <si>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</si>
  <si>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</si>
  <si>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</si>
  <si>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</si>
  <si>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</si>
  <si>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</si>
  <si>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</si>
  <si>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</si>
  <si>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</si>
  <si>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</si>
  <si>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</si>
  <si>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</si>
  <si>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</si>
  <si>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</si>
  <si>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</si>
  <si>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</si>
  <si>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</si>
  <si>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</si>
  <si>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</si>
  <si>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</si>
  <si>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</si>
  <si>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</si>
  <si>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</si>
  <si>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</si>
  <si>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</si>
  <si>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</si>
  <si>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</si>
  <si>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</si>
  <si>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</si>
  <si>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</si>
  <si>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</si>
  <si>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</si>
  <si>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</si>
  <si>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</si>
  <si>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</si>
  <si>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</si>
  <si>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</si>
  <si>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</si>
  <si>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</si>
  <si>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</si>
  <si>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</si>
  <si>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</si>
  <si>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</si>
  <si>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</si>
  <si>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</si>
  <si>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</si>
  <si>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</si>
  <si>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</si>
  <si>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</si>
  <si>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</si>
  <si>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</si>
  <si>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</si>
  <si>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</si>
  <si>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</si>
  <si>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</si>
  <si>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</si>
  <si>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</si>
  <si>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</si>
  <si>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</si>
  <si>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</si>
  <si>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</si>
  <si>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</si>
  <si>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</si>
  <si>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</si>
  <si>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</si>
  <si>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</si>
  <si>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</si>
  <si>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</si>
  <si>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</si>
  <si>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</si>
  <si>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</si>
  <si>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</si>
  <si>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</si>
  <si>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</si>
  <si>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</si>
  <si>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</si>
  <si>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</si>
  <si>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</si>
  <si>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</si>
  <si>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</si>
  <si>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</si>
  <si>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</si>
  <si>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</si>
  <si>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</si>
  <si>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</si>
  <si>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</si>
  <si>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</si>
  <si>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</si>
  <si>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</si>
  <si>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</si>
  <si>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</si>
  <si>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</si>
  <si>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</si>
  <si>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</si>
  <si>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</si>
  <si>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</si>
  <si>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</si>
  <si>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</si>
  <si>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</si>
  <si>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</si>
  <si>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</si>
  <si>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</si>
  <si>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</si>
  <si>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</si>
  <si>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</si>
  <si>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</si>
  <si>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</si>
  <si>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</si>
  <si>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</si>
  <si>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</si>
  <si>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</si>
  <si>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</si>
  <si>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</si>
  <si>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</si>
  <si>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</si>
  <si>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</si>
  <si>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</si>
  <si>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</si>
  <si>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</si>
  <si>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</si>
  <si>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</si>
  <si>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</si>
  <si>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</si>
  <si>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</si>
  <si>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</si>
  <si>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</si>
  <si>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</si>
  <si>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</si>
  <si>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</si>
  <si>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</si>
  <si>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</si>
  <si>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</si>
  <si>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</si>
  <si>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</si>
  <si>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</si>
  <si>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</si>
  <si>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</si>
  <si>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</si>
  <si>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</si>
  <si>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</si>
  <si>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</si>
  <si>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</si>
  <si>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</si>
  <si>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</si>
  <si>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</si>
  <si>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</si>
  <si>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</si>
  <si>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</si>
  <si>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</si>
  <si>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</si>
  <si>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</si>
  <si>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</si>
  <si>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</si>
  <si>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</si>
  <si>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</si>
  <si>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</si>
  <si>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</si>
  <si>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</si>
  <si>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</si>
  <si>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</si>
  <si>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</si>
  <si>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</si>
  <si>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</si>
  <si>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</si>
  <si>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</si>
  <si>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</si>
  <si>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</si>
  <si>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</si>
  <si>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</si>
  <si>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</si>
  <si>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</si>
  <si>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</si>
  <si>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</si>
  <si>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</si>
  <si>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</si>
  <si>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</si>
  <si>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</si>
  <si>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</si>
  <si>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</si>
  <si>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</si>
  <si>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</si>
  <si>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</si>
  <si>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</si>
  <si>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</si>
  <si>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</si>
  <si>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</si>
  <si>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</si>
  <si>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</si>
  <si>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</si>
  <si>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</si>
  <si>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</si>
  <si>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</si>
  <si>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</si>
  <si>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</si>
  <si>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</si>
  <si>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</si>
  <si>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</si>
  <si>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</si>
  <si>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</si>
  <si>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</si>
  <si>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</si>
  <si>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</si>
  <si>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</si>
  <si>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</si>
  <si>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</si>
  <si>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</si>
  <si>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</si>
  <si>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</si>
  <si>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</si>
  <si>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</si>
  <si>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</si>
  <si>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</si>
  <si>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</si>
  <si>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</si>
  <si>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</si>
  <si>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</si>
  <si>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</si>
  <si>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</si>
  <si>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</si>
  <si>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</si>
  <si>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</si>
  <si>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</si>
  <si>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</si>
  <si>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</si>
  <si>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</si>
  <si>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</si>
  <si>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</si>
  <si>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</si>
  <si>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</si>
  <si>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</si>
  <si>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</si>
  <si>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</si>
  <si>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</si>
  <si>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</si>
  <si>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</si>
  <si>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</si>
  <si>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</si>
  <si>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</si>
  <si>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</si>
  <si>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</si>
  <si>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</si>
  <si>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</si>
  <si>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</si>
  <si>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</si>
  <si>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</si>
  <si>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</si>
  <si>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</si>
  <si>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</si>
  <si>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</si>
  <si>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</si>
  <si>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</si>
  <si>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</si>
  <si>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</si>
  <si>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</si>
  <si>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</si>
  <si>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</si>
  <si>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</si>
  <si>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</si>
  <si>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</si>
  <si>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</si>
  <si>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</si>
  <si>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</si>
  <si>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</si>
  <si>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</si>
  <si>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</si>
  <si>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</si>
  <si>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</si>
  <si>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</si>
  <si>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</si>
  <si>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</si>
  <si>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</si>
  <si>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</si>
  <si>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</si>
  <si>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</si>
  <si>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</si>
  <si>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</si>
  <si>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</si>
  <si>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</si>
  <si>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</si>
  <si>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</si>
  <si>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</si>
  <si>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</si>
  <si>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</si>
  <si>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</si>
  <si>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</si>
  <si>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</si>
  <si>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</si>
  <si>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</si>
  <si>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</si>
  <si>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</si>
  <si>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</si>
  <si>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</si>
  <si>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</si>
  <si>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</si>
  <si>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</si>
  <si>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</si>
  <si>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</si>
  <si>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</si>
  <si>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</si>
  <si>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</si>
  <si>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</si>
  <si>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</si>
  <si>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</si>
  <si>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</si>
  <si>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</si>
  <si>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</si>
  <si>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</si>
  <si>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</si>
  <si>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</si>
  <si>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</si>
  <si>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</si>
  <si>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</si>
  <si>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</si>
  <si>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</si>
  <si>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</si>
  <si>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</si>
  <si>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</si>
  <si>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</si>
  <si>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</si>
  <si>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</si>
  <si>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</si>
  <si>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</si>
  <si>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</si>
  <si>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</si>
  <si>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</si>
  <si>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</si>
  <si>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</si>
  <si>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</si>
  <si>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</si>
  <si>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</si>
  <si>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</si>
  <si>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</si>
  <si>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</si>
  <si>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</si>
  <si>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</si>
  <si>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</si>
  <si>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</si>
  <si>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</si>
  <si>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</si>
  <si>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</si>
  <si>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</si>
  <si>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</si>
  <si>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</si>
  <si>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</si>
  <si>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</si>
  <si>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</si>
  <si>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</si>
  <si>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</si>
  <si>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</si>
  <si>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</si>
  <si>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</si>
  <si>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</si>
  <si>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</si>
  <si>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</si>
  <si>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</si>
  <si>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</si>
  <si>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</si>
  <si>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</si>
  <si>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</si>
  <si>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</si>
  <si>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</si>
  <si>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</si>
  <si>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</si>
  <si>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</si>
  <si>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</si>
  <si>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</si>
  <si>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</si>
  <si>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</si>
  <si>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</si>
  <si>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</si>
  <si>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</si>
  <si>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</si>
  <si>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</si>
  <si>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</si>
  <si>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</si>
  <si>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</si>
  <si>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</si>
  <si>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</si>
  <si>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</si>
  <si>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</si>
  <si>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</si>
  <si>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</si>
  <si>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</si>
  <si>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</si>
  <si>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</si>
  <si>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</si>
  <si>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</si>
  <si>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</si>
  <si>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</si>
  <si>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</si>
  <si>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</si>
  <si>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</si>
  <si>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</si>
  <si>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</si>
  <si>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</si>
  <si>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</si>
  <si>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</si>
  <si>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</si>
  <si>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</si>
  <si>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</si>
  <si>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</si>
  <si>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</si>
  <si>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</si>
  <si>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</si>
  <si>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</si>
  <si>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</si>
  <si>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</si>
  <si>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</si>
  <si>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</si>
  <si>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</si>
  <si>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</si>
  <si>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</si>
  <si>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</si>
  <si>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</si>
  <si>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</si>
  <si>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</si>
  <si>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</si>
  <si>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</si>
  <si>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</si>
  <si>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</si>
  <si>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</si>
  <si>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</si>
  <si>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</si>
  <si>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</si>
  <si>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</si>
  <si>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</si>
  <si>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</si>
  <si>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</si>
  <si>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</si>
  <si>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</si>
  <si>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</si>
  <si>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</si>
  <si>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</si>
  <si>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</si>
  <si>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</si>
  <si>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</si>
  <si>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</si>
  <si>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</si>
  <si>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</si>
  <si>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</si>
  <si>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</si>
  <si>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</si>
  <si>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</si>
  <si>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</si>
  <si>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</si>
  <si>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</si>
  <si>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</si>
  <si>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</si>
  <si>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</si>
  <si>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</si>
  <si>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</si>
  <si>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</si>
  <si>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</si>
  <si>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</si>
  <si>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</si>
  <si>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</si>
  <si>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</si>
  <si>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</si>
  <si>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</si>
  <si>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</si>
  <si>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</si>
  <si>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</si>
  <si>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</si>
  <si>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</si>
  <si>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</si>
  <si>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</si>
  <si>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</si>
  <si>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</si>
  <si>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</si>
  <si>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</si>
  <si>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</si>
  <si>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</si>
  <si>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</si>
  <si>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</si>
  <si>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</si>
  <si>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</si>
  <si>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</si>
  <si>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</si>
  <si>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</si>
  <si>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</si>
  <si>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</si>
  <si>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</si>
  <si>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</si>
  <si>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</si>
  <si>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</si>
  <si>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</si>
  <si>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</si>
  <si>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</si>
  <si>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</si>
  <si>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</si>
  <si>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</si>
  <si>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</si>
  <si>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</si>
  <si>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</si>
  <si>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</si>
  <si>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</si>
  <si>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</si>
  <si>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</si>
  <si>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</si>
  <si>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</si>
  <si>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</si>
  <si>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</si>
  <si>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</si>
  <si>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</si>
  <si>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</si>
  <si>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</si>
  <si>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</si>
  <si>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</si>
  <si>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</si>
  <si>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</si>
  <si>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</si>
  <si>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</si>
  <si>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</si>
  <si>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</si>
  <si>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</si>
  <si>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</si>
  <si>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</si>
  <si>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</si>
  <si>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</si>
  <si>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</si>
  <si>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</si>
  <si>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</si>
  <si>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</si>
  <si>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</si>
  <si>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</si>
  <si>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</si>
  <si>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</si>
  <si>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</si>
  <si>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</si>
  <si>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</si>
  <si>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</si>
  <si>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</si>
  <si>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</si>
  <si>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</si>
  <si>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</si>
  <si>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</si>
  <si>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</si>
  <si>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</si>
  <si>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</si>
  <si>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</si>
  <si>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</si>
  <si>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</si>
  <si>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</si>
  <si>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</si>
  <si>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</si>
  <si>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</si>
  <si>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</si>
  <si>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</si>
  <si>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</si>
  <si>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</si>
  <si>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</si>
  <si>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</si>
  <si>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</si>
  <si>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</si>
  <si>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</si>
  <si>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</si>
  <si>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</si>
  <si>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</si>
  <si>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</si>
  <si>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</si>
  <si>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</si>
  <si>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</si>
  <si>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</si>
  <si>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</si>
  <si>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</si>
  <si>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</si>
  <si>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</si>
  <si>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</si>
  <si>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</si>
  <si>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</si>
  <si>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</si>
  <si>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</si>
  <si>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</si>
  <si>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</si>
  <si>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</si>
  <si>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</si>
  <si>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</si>
  <si>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</si>
  <si>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</si>
  <si>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</si>
  <si>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</si>
  <si>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</si>
  <si>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</si>
  <si>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</si>
  <si>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</si>
  <si>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</si>
  <si>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</si>
  <si>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</si>
  <si>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</si>
  <si>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</si>
  <si>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</si>
  <si>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</si>
  <si>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</si>
  <si>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</si>
  <si>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</si>
  <si>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</si>
  <si>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</si>
  <si>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</si>
  <si>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</si>
  <si>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</si>
  <si>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</si>
  <si>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</si>
  <si>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</si>
  <si>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</si>
  <si>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</si>
  <si>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</si>
  <si>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</si>
  <si>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</si>
  <si>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</si>
  <si>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</si>
  <si>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</si>
  <si>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</si>
  <si>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</si>
  <si>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</si>
  <si>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</si>
  <si>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</si>
  <si>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</si>
  <si>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</si>
  <si>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</si>
  <si>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</si>
  <si>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</si>
  <si>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</si>
  <si>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</si>
  <si>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</si>
  <si>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</si>
  <si>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</si>
  <si>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</si>
  <si>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</si>
  <si>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</si>
  <si>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</si>
  <si>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</si>
  <si>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</si>
  <si>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</si>
  <si>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</si>
  <si>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</si>
  <si>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</si>
  <si>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</si>
  <si>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</si>
  <si>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</si>
  <si>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</si>
  <si>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</si>
  <si>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</si>
  <si>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</si>
  <si>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</si>
  <si>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</si>
  <si>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</si>
  <si>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</si>
  <si>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</si>
  <si>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</si>
  <si>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</si>
  <si>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</si>
  <si>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</si>
  <si>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</si>
  <si>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</si>
  <si>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</si>
  <si>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</si>
  <si>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</si>
  <si>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</si>
  <si>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</si>
  <si>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</si>
  <si>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</si>
  <si>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</si>
  <si>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</si>
  <si>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</si>
  <si>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</si>
  <si>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</si>
  <si>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</si>
  <si>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</si>
  <si>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</si>
  <si>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</si>
  <si>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</si>
  <si>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</si>
  <si>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</si>
  <si>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</si>
  <si>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</si>
  <si>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</si>
  <si>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</si>
  <si>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</si>
  <si>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</si>
  <si>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</si>
  <si>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</si>
  <si>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</si>
  <si>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</si>
  <si>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</si>
  <si>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</si>
  <si>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</si>
  <si>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</si>
  <si>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</si>
  <si>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</si>
  <si>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</si>
  <si>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</si>
  <si>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</si>
  <si>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</si>
  <si>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</si>
  <si>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</si>
  <si>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</si>
  <si>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</si>
  <si>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</si>
  <si>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</si>
  <si>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</si>
  <si>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</si>
  <si>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</si>
  <si>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</si>
  <si>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</si>
  <si>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</si>
  <si>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</si>
  <si>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</si>
  <si>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</si>
  <si>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</si>
  <si>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</si>
  <si>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</si>
  <si>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</si>
  <si>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</si>
  <si>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</si>
  <si>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</si>
  <si>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</si>
  <si>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</si>
  <si>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</si>
  <si>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</si>
  <si>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</si>
  <si>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</si>
  <si>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</si>
  <si>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</si>
  <si>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</si>
  <si>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</si>
  <si>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</si>
  <si>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</si>
  <si>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</si>
  <si>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</si>
  <si>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</si>
  <si>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</si>
  <si>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</si>
  <si>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</si>
  <si>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</si>
  <si>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</si>
  <si>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</si>
  <si>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</si>
  <si>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</si>
  <si>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</si>
  <si>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</si>
  <si>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</si>
  <si>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</si>
  <si>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</si>
  <si>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</si>
  <si>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</si>
  <si>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</si>
  <si>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</si>
  <si>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</si>
  <si>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</si>
  <si>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</si>
  <si>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</si>
  <si>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</si>
  <si>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</si>
  <si>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</si>
  <si>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</si>
  <si>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</si>
  <si>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</si>
  <si>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</si>
  <si>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</si>
  <si>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</si>
  <si>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</si>
  <si>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</si>
  <si>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</si>
  <si>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</si>
  <si>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</si>
  <si>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</si>
  <si>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</si>
  <si>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</si>
  <si>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</si>
  <si>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</si>
  <si>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</si>
  <si>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</si>
  <si>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</si>
  <si>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</si>
  <si>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</si>
  <si>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</si>
  <si>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</si>
  <si>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</si>
  <si>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</si>
  <si>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</si>
  <si>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</si>
  <si>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</si>
  <si>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</si>
  <si>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</si>
  <si>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</si>
  <si>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</si>
  <si>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</si>
  <si>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</si>
  <si>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</si>
  <si>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</si>
  <si>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</si>
  <si>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</si>
  <si>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</si>
  <si>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</si>
  <si>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</si>
  <si>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</si>
  <si>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</si>
  <si>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</si>
  <si>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</si>
  <si>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</si>
  <si>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</si>
  <si>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</si>
  <si>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</si>
  <si>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</si>
  <si>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</si>
  <si>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</si>
  <si>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</si>
  <si>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</si>
  <si>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</si>
  <si>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</si>
  <si>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</si>
  <si>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</si>
  <si>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</si>
  <si>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</si>
  <si>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</si>
  <si>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</si>
  <si>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</si>
  <si>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</si>
  <si>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</si>
  <si>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</si>
  <si>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</si>
  <si>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</si>
  <si>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</si>
  <si>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</si>
  <si>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</si>
  <si>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</si>
  <si>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</si>
  <si>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</si>
  <si>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</si>
  <si>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</si>
  <si>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</si>
  <si>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</si>
  <si>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</si>
  <si>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</si>
  <si>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</si>
  <si>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</si>
  <si>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</si>
  <si>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</si>
  <si>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</si>
  <si>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</si>
  <si>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</si>
  <si>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</si>
  <si>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</si>
  <si>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</si>
  <si>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</si>
  <si>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</si>
  <si>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</si>
  <si>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</si>
  <si>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</si>
  <si>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</si>
  <si>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</si>
  <si>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</si>
  <si>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</si>
  <si>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</si>
  <si>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</si>
  <si>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</si>
  <si>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</si>
  <si>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</si>
  <si>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</si>
  <si>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</si>
  <si>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</si>
  <si>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</si>
  <si>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</si>
  <si>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</si>
  <si>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</si>
  <si>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</si>
  <si>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</si>
  <si>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</si>
  <si>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</si>
  <si>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</si>
  <si>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</si>
  <si>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</si>
  <si>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</si>
  <si>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</si>
  <si>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</si>
  <si>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</si>
  <si>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</si>
  <si>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</si>
  <si>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</si>
  <si>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</si>
  <si>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</si>
  <si>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</si>
  <si>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</si>
  <si>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</si>
  <si>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</si>
  <si>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</si>
  <si>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</si>
  <si>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</si>
  <si>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</si>
  <si>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</si>
  <si>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</si>
  <si>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</si>
  <si>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</si>
  <si>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</si>
  <si>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</si>
  <si>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</si>
  <si>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</si>
  <si>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</si>
  <si>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</si>
  <si>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</si>
  <si>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</si>
  <si>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</si>
  <si>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</si>
  <si>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</si>
  <si>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</si>
  <si>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</si>
  <si>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</si>
  <si>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</si>
  <si>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</si>
  <si>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</si>
  <si>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</si>
  <si>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</si>
  <si>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</si>
  <si>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</si>
  <si>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</si>
  <si>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</si>
  <si>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</si>
  <si>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</si>
  <si>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</si>
  <si>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</si>
  <si>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</si>
  <si>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</si>
  <si>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</si>
  <si>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</si>
  <si>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</si>
  <si>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</si>
  <si>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</si>
  <si>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</si>
  <si>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</si>
  <si>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</si>
  <si>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</si>
  <si>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</si>
  <si>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</si>
  <si>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</si>
  <si>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</si>
  <si>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</si>
  <si>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</si>
  <si>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</si>
  <si>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</si>
  <si>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</si>
  <si>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</si>
  <si>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</si>
  <si>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</si>
  <si>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</si>
  <si>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</si>
  <si>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</si>
  <si>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</si>
  <si>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</si>
  <si>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</si>
  <si>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</si>
  <si>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</si>
  <si>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</si>
  <si>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</si>
  <si>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</si>
  <si>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</si>
  <si>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</si>
  <si>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</si>
  <si>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</si>
  <si>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</si>
  <si>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</si>
  <si>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</si>
  <si>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</si>
  <si>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</si>
  <si>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</si>
  <si>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</si>
  <si>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</si>
  <si>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</si>
  <si>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</si>
  <si>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</si>
  <si>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</si>
  <si>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</si>
  <si>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</si>
  <si>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</si>
  <si>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</si>
  <si>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</si>
  <si>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</si>
  <si>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</si>
  <si>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</si>
  <si>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</si>
  <si>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</si>
  <si>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</si>
  <si>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</si>
  <si>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</si>
  <si>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</si>
  <si>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</si>
  <si>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</si>
  <si>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</si>
  <si>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</si>
  <si>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</si>
  <si>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</si>
  <si>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</si>
  <si>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</si>
  <si>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</si>
  <si>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</si>
  <si>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</si>
  <si>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</si>
  <si>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</si>
  <si>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</si>
  <si>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</si>
  <si>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</si>
  <si>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</si>
  <si>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</si>
  <si>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</si>
  <si>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</si>
  <si>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</si>
  <si>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</si>
  <si>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</si>
  <si>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</si>
  <si>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</si>
  <si>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</si>
  <si>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</si>
  <si>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</si>
  <si>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</si>
  <si>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</si>
  <si>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</si>
  <si>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</si>
  <si>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</si>
  <si>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</si>
  <si>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</si>
  <si>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</si>
  <si>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</si>
  <si>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</si>
  <si>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</si>
  <si>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</si>
  <si>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</si>
  <si>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</si>
  <si>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</si>
  <si>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</si>
  <si>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</si>
  <si>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</si>
  <si>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</si>
  <si>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</si>
  <si>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</si>
  <si>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</si>
  <si>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</si>
  <si>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</si>
  <si>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</si>
  <si>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</si>
  <si>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</si>
  <si>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</si>
  <si>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</si>
  <si>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</si>
  <si>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</si>
  <si>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</si>
  <si>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</si>
  <si>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</si>
  <si>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</si>
  <si>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</si>
  <si>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</si>
  <si>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</si>
  <si>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</si>
  <si>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</si>
  <si>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</si>
  <si>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</si>
  <si>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</si>
  <si>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</si>
  <si>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</si>
  <si>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</si>
  <si>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</si>
  <si>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</si>
  <si>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</si>
  <si>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</si>
  <si>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</si>
  <si>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</si>
  <si>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</si>
  <si>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</si>
  <si>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</si>
  <si>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</si>
  <si>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</si>
  <si>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</si>
  <si>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</si>
  <si>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</si>
  <si>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</si>
  <si>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</si>
  <si>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</si>
  <si>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</si>
  <si>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</si>
  <si>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</si>
  <si>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</si>
  <si>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</si>
  <si>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</si>
  <si>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</si>
  <si>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</si>
  <si>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</si>
  <si>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</si>
  <si>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</si>
  <si>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</si>
  <si>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</si>
  <si>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</si>
  <si>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</si>
  <si>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</si>
  <si>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</si>
  <si>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</si>
  <si>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</si>
  <si>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</si>
  <si>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</si>
  <si>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</si>
  <si>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</si>
  <si>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</si>
  <si>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</si>
  <si>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</si>
  <si>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</si>
  <si>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</si>
  <si>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</si>
  <si>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</si>
  <si>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</si>
  <si>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</si>
  <si>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</si>
  <si>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</si>
  <si>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</si>
  <si>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</si>
  <si>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</si>
  <si>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</si>
  <si>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</si>
  <si>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</si>
  <si>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</si>
  <si>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</si>
  <si>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</si>
  <si>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</si>
  <si>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</si>
  <si>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</si>
  <si>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</si>
  <si>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</si>
  <si>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</si>
  <si>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</si>
  <si>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</si>
  <si>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</si>
  <si>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</si>
  <si>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</si>
  <si>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</si>
  <si>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</si>
  <si>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</si>
  <si>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</si>
  <si>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</si>
  <si>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</si>
  <si>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</si>
  <si>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</si>
  <si>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</si>
  <si>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</si>
  <si>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</si>
  <si>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</si>
  <si>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</si>
  <si>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</si>
  <si>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</si>
  <si>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</si>
  <si>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</si>
  <si>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</si>
  <si>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</si>
  <si>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</si>
  <si>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</si>
  <si>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</si>
  <si>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</si>
  <si>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</si>
  <si>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</si>
  <si>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</si>
  <si>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</si>
  <si>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</si>
  <si>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</si>
  <si>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</si>
  <si>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</si>
  <si>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</si>
  <si>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</si>
  <si>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</si>
  <si>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</si>
  <si>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</si>
  <si>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</si>
  <si>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</si>
  <si>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</si>
  <si>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</si>
  <si>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</si>
  <si>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</si>
  <si>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</si>
  <si>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</si>
  <si>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</si>
  <si>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</si>
  <si>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</si>
  <si>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</si>
  <si>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</si>
  <si>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</si>
  <si>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</si>
  <si>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</si>
  <si>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</si>
  <si>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</si>
  <si>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</si>
  <si>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</si>
  <si>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</si>
  <si>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</si>
  <si>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</si>
  <si>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</si>
  <si>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</si>
  <si>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</si>
  <si>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</si>
  <si>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</si>
  <si>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</si>
  <si>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</si>
  <si>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</si>
  <si>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</si>
  <si>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</si>
  <si>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</si>
  <si>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</si>
  <si>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</si>
  <si>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</si>
  <si>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</si>
  <si>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</si>
  <si>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</si>
  <si>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</si>
  <si>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</si>
  <si>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</si>
  <si>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</si>
  <si>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</si>
  <si>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</si>
  <si>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</si>
  <si>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</si>
  <si>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</si>
  <si>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</si>
  <si>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</si>
  <si>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</si>
  <si>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</si>
  <si>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</si>
  <si>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</si>
  <si>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</si>
  <si>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</si>
  <si>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</si>
  <si>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</si>
  <si>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</si>
  <si>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</si>
  <si>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</si>
  <si>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</si>
  <si>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</si>
  <si>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</si>
  <si>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</si>
  <si>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</si>
  <si>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</si>
  <si>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</si>
  <si>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</si>
  <si>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</si>
  <si>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</si>
  <si>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</si>
  <si>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</si>
  <si>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</si>
  <si>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</si>
  <si>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</si>
  <si>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</si>
  <si>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</si>
  <si>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</si>
  <si>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</si>
  <si>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</si>
  <si>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</si>
  <si>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</si>
  <si>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</si>
  <si>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</si>
  <si>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</si>
  <si>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</si>
  <si>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</si>
  <si>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</si>
  <si>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</si>
  <si>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</si>
  <si>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</si>
  <si>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</si>
  <si>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</si>
  <si>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</si>
  <si>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</si>
  <si>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</si>
  <si>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</si>
  <si>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</si>
  <si>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</si>
  <si>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</si>
  <si>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</si>
  <si>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</si>
  <si>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</si>
  <si>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</si>
  <si>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</si>
  <si>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</si>
  <si>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</si>
  <si>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</si>
  <si>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</si>
  <si>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</si>
  <si>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</si>
  <si>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</si>
  <si>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</si>
  <si>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</si>
  <si>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</si>
  <si>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</si>
  <si>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</si>
  <si>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</si>
  <si>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</si>
  <si>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</si>
  <si>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</si>
  <si>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</si>
  <si>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</si>
  <si>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</si>
  <si>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</si>
  <si>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</si>
  <si>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</si>
  <si>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</si>
  <si>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</si>
  <si>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</si>
  <si>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</si>
  <si>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</si>
  <si>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</si>
  <si>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</si>
  <si>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</si>
  <si>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</si>
  <si>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</si>
  <si>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</si>
  <si>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</si>
  <si>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</si>
  <si>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</si>
  <si>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</si>
  <si>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</si>
  <si>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</si>
  <si>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</si>
  <si>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</si>
  <si>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</si>
  <si>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</si>
  <si>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</si>
  <si>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</si>
  <si>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</si>
  <si>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</si>
  <si>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</si>
  <si>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</si>
  <si>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</si>
  <si>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</si>
  <si>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</si>
  <si>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</si>
  <si>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</si>
  <si>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</si>
  <si>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</si>
  <si>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</si>
  <si>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</si>
  <si>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</si>
  <si>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</si>
  <si>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</si>
  <si>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</si>
  <si>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</si>
  <si>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</si>
  <si>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</si>
  <si>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</si>
  <si>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</si>
  <si>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</si>
  <si>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</si>
  <si>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</si>
  <si>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</si>
  <si>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</si>
  <si>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</si>
  <si>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</si>
  <si>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</si>
  <si>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</si>
  <si>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</si>
  <si>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</si>
  <si>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</si>
  <si>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</si>
  <si>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</si>
  <si>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</si>
  <si>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</si>
  <si>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</si>
  <si>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</si>
  <si>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</si>
  <si>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</si>
  <si>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</si>
  <si>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</si>
  <si>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</si>
  <si>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</si>
  <si>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</si>
  <si>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</si>
  <si>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</si>
  <si>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</si>
  <si>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</si>
  <si>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</si>
  <si>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</si>
  <si>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</si>
  <si>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</si>
  <si>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</si>
  <si>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</si>
  <si>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</si>
  <si>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</si>
  <si>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</si>
  <si>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</si>
  <si>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</si>
  <si>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</si>
  <si>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</si>
  <si>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</si>
  <si>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</si>
  <si>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</si>
  <si>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</si>
  <si>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</si>
  <si>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</si>
  <si>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</si>
  <si>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</si>
  <si>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</si>
  <si>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</si>
  <si>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</si>
  <si>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</si>
  <si>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</si>
  <si>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</si>
  <si>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</si>
  <si>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</si>
  <si>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</si>
  <si>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</si>
  <si>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</si>
  <si>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</si>
  <si>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</si>
  <si>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</si>
  <si>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</si>
  <si>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</si>
  <si>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</si>
  <si>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</si>
  <si>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</si>
  <si>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</si>
  <si>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</si>
  <si>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</si>
  <si>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</si>
  <si>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</si>
  <si>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</si>
  <si>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</si>
  <si>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</si>
  <si>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</si>
  <si>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</si>
  <si>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</si>
  <si>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</si>
  <si>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</si>
  <si>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</si>
  <si>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</si>
  <si>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</si>
  <si>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</si>
  <si>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</si>
  <si>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</si>
  <si>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</si>
  <si>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</si>
  <si>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</si>
  <si>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</si>
  <si>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</si>
  <si>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</si>
  <si>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</si>
  <si>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</si>
  <si>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</si>
  <si>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</si>
  <si>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</si>
  <si>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</si>
  <si>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</si>
  <si>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</si>
  <si>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</si>
  <si>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</si>
  <si>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</si>
  <si>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</si>
  <si>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</si>
  <si>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</si>
  <si>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</si>
  <si>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</si>
  <si>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</si>
  <si>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</si>
  <si>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</si>
  <si>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</si>
  <si>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</si>
  <si>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</si>
  <si>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</si>
  <si>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</si>
  <si>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</si>
  <si>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</si>
  <si>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</si>
  <si>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</si>
  <si>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</si>
  <si>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</si>
  <si>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</si>
  <si>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</si>
  <si>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</si>
  <si>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</si>
  <si>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</si>
  <si>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</si>
  <si>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</si>
  <si>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</si>
  <si>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</si>
  <si>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</si>
  <si>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</si>
  <si>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</si>
  <si>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</si>
  <si>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</si>
  <si>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</si>
  <si>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</si>
  <si>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</si>
  <si>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</si>
  <si>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</si>
  <si>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</si>
  <si>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</si>
  <si>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</si>
  <si>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</si>
  <si>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</si>
  <si>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</si>
  <si>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</si>
  <si>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</si>
  <si>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</si>
  <si>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</si>
  <si>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</si>
  <si>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</si>
  <si>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</si>
  <si>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</si>
  <si>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</si>
  <si>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</si>
  <si>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</si>
  <si>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</si>
  <si>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</si>
  <si>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</si>
  <si>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</si>
  <si>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</si>
  <si>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</si>
  <si>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</si>
  <si>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</si>
  <si>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</si>
  <si>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</si>
  <si>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</si>
  <si>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</si>
  <si>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</si>
  <si>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</si>
  <si>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</si>
  <si>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</si>
  <si>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</si>
  <si>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</si>
  <si>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</si>
  <si>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</si>
  <si>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</si>
  <si>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</si>
  <si>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</si>
  <si>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</si>
  <si>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</si>
  <si>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</si>
  <si>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</si>
  <si>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</si>
  <si>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</si>
  <si>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</si>
  <si>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</si>
  <si>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</si>
  <si>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</si>
  <si>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</si>
  <si>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</si>
  <si>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</si>
  <si>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</si>
  <si>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</si>
  <si>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</si>
  <si>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</si>
  <si>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</si>
  <si>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</si>
  <si>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</si>
  <si>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</si>
  <si>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</si>
  <si>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</si>
  <si>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</si>
  <si>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</si>
  <si>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</si>
  <si>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</si>
  <si>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</si>
  <si>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</si>
  <si>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</si>
  <si>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</si>
  <si>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</si>
  <si>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</si>
  <si>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</si>
  <si>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</si>
  <si>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</si>
  <si>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</si>
  <si>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</si>
  <si>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</si>
  <si>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</si>
  <si>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</si>
  <si>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</si>
  <si>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</si>
  <si>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</si>
  <si>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</si>
  <si>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</si>
  <si>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</si>
  <si>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</si>
  <si>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</si>
  <si>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</si>
  <si>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</si>
  <si>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</si>
  <si>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</si>
  <si>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</si>
  <si>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</si>
  <si>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</si>
  <si>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</si>
  <si>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</si>
  <si>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</si>
  <si>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</si>
  <si>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</si>
  <si>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</si>
  <si>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</si>
  <si>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</si>
  <si>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</si>
  <si>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</si>
  <si>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</si>
  <si>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</si>
  <si>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</si>
  <si>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</si>
  <si>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</si>
  <si>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</si>
  <si>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</si>
  <si>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</si>
  <si>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</si>
  <si>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</si>
  <si>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</si>
  <si>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</si>
  <si>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</si>
  <si>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</si>
  <si>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</si>
  <si>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</si>
  <si>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</si>
  <si>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</si>
  <si>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</si>
  <si>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</si>
  <si>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</si>
  <si>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</si>
  <si>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</si>
  <si>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</si>
  <si>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</si>
  <si>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</si>
  <si>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</si>
  <si>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</si>
  <si>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</si>
  <si>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</si>
  <si>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</si>
  <si>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</si>
  <si>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</si>
  <si>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</si>
  <si>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</si>
  <si>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</si>
  <si>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</si>
  <si>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</si>
  <si>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</si>
  <si>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</si>
  <si>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</si>
  <si>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</si>
  <si>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</si>
  <si>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</si>
  <si>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</si>
  <si>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</si>
  <si>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</si>
  <si>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</si>
  <si>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</si>
  <si>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</si>
  <si>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</si>
  <si>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</si>
  <si>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</si>
  <si>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</si>
  <si>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</si>
  <si>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</si>
  <si>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</si>
  <si>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</si>
  <si>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</si>
  <si>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</si>
  <si>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</si>
  <si>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</si>
  <si>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</si>
  <si>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</si>
  <si>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</si>
  <si>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</si>
  <si>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</si>
  <si>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</si>
  <si>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</si>
  <si>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</si>
  <si>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</si>
  <si>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</si>
  <si>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</si>
  <si>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</si>
  <si>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</si>
  <si>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</si>
  <si>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</si>
  <si>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</si>
  <si>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</si>
  <si>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</si>
  <si>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</si>
  <si>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</si>
  <si>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</si>
  <si>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</si>
  <si>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</si>
  <si>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</si>
  <si>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</si>
  <si>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</si>
  <si>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</si>
  <si>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</si>
  <si>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</si>
  <si>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</si>
  <si>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</si>
  <si>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</si>
  <si>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</si>
  <si>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</si>
  <si>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</si>
  <si>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</si>
  <si>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</si>
  <si>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</si>
  <si>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</si>
  <si>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</si>
  <si>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</si>
  <si>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</si>
  <si>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</si>
  <si>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</si>
  <si>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</si>
  <si>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</si>
  <si>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</si>
  <si>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</si>
  <si>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</si>
  <si>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</si>
  <si>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</si>
  <si>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</si>
  <si>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</si>
  <si>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</si>
  <si>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</si>
  <si>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</si>
  <si>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</si>
  <si>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</si>
  <si>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</si>
  <si>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</si>
  <si>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</si>
  <si>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</si>
  <si>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</si>
  <si>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</si>
  <si>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</si>
  <si>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</si>
  <si>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</si>
  <si>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</si>
  <si>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</si>
  <si>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</si>
  <si>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</si>
  <si>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</si>
  <si>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</si>
  <si>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</si>
  <si>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</si>
  <si>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</si>
  <si>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</si>
  <si>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</si>
  <si>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</si>
  <si>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</si>
  <si>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</si>
  <si>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</si>
  <si>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</si>
  <si>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</si>
  <si>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</si>
  <si>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</si>
  <si>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</si>
  <si>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</si>
  <si>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</si>
  <si>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</si>
  <si>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</si>
  <si>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</si>
  <si>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</si>
  <si>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</si>
  <si>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</si>
  <si>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</si>
  <si>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</si>
  <si>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</si>
  <si>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</si>
  <si>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</si>
  <si>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</si>
  <si>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</si>
  <si>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</si>
  <si>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</si>
  <si>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</si>
  <si>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</si>
  <si>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</si>
  <si>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</si>
  <si>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</si>
  <si>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</si>
  <si>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</si>
  <si>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</si>
  <si>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</si>
  <si>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</si>
  <si>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</si>
  <si>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</si>
  <si>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</si>
  <si>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</si>
  <si>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</si>
  <si>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</si>
  <si>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</si>
  <si>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</si>
  <si>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</si>
  <si>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</si>
  <si>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</si>
  <si>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</si>
  <si>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</si>
  <si>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</si>
  <si>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</si>
  <si>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</si>
  <si>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</si>
  <si>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</si>
  <si>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</si>
  <si>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</si>
  <si>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</si>
  <si>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</si>
  <si>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</si>
  <si>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</si>
  <si>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</si>
  <si>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</si>
  <si>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</si>
  <si>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</si>
  <si>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</si>
  <si>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</si>
  <si>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</si>
  <si>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</si>
  <si>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</si>
  <si>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</si>
  <si>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</si>
  <si>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</si>
  <si>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</si>
  <si>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</si>
  <si>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</si>
  <si>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</si>
  <si>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</si>
  <si>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</si>
  <si>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</si>
  <si>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</si>
  <si>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</si>
  <si>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</si>
  <si>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</si>
  <si>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</si>
  <si>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</si>
  <si>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</si>
  <si>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</si>
  <si>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</si>
  <si>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</si>
  <si>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</si>
  <si>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</si>
  <si>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</si>
  <si>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</si>
  <si>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</si>
  <si>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</si>
  <si>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</si>
  <si>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</si>
  <si>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</si>
  <si>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</si>
  <si>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</si>
  <si>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</si>
  <si>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</si>
  <si>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</si>
  <si>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</si>
  <si>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</si>
  <si>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</si>
  <si>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</si>
  <si>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</si>
  <si>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</si>
  <si>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</si>
  <si>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</si>
  <si>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</si>
  <si>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</si>
  <si>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</si>
  <si>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</si>
  <si>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</si>
  <si>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</si>
  <si>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</si>
  <si>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</si>
  <si>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</si>
  <si>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</si>
  <si>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</si>
  <si>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</si>
  <si>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</si>
  <si>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</si>
  <si>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</si>
  <si>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</si>
  <si>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</si>
  <si>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</si>
  <si>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</si>
  <si>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</si>
  <si>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</si>
  <si>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</si>
  <si>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</si>
  <si>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</si>
  <si>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</si>
  <si>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</si>
  <si>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</si>
  <si>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</si>
  <si>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</si>
  <si>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</si>
  <si>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</si>
  <si>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</si>
  <si>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</si>
  <si>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</si>
  <si>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</si>
  <si>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</si>
  <si>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</si>
  <si>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</si>
  <si>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</si>
  <si>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</si>
  <si>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</si>
  <si>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</si>
  <si>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</si>
  <si>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</si>
  <si>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</si>
  <si>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</si>
  <si>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</si>
  <si>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</si>
  <si>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</si>
  <si>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</si>
  <si>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</si>
  <si>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</si>
  <si>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</si>
  <si>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</si>
  <si>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</si>
  <si>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</si>
  <si>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</si>
  <si>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</si>
  <si>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</si>
  <si>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</si>
  <si>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</si>
  <si>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</si>
  <si>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</si>
  <si>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</si>
  <si>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</si>
  <si>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</si>
  <si>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</si>
  <si>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</si>
  <si>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</si>
  <si>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</si>
  <si>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</si>
  <si>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</si>
  <si>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</si>
  <si>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</si>
  <si>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</si>
  <si>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</si>
  <si>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</si>
  <si>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</si>
  <si>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</si>
  <si>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</si>
  <si>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</si>
  <si>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</si>
  <si>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</si>
  <si>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</si>
  <si>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</si>
  <si>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</si>
  <si>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</si>
  <si>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</si>
  <si>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</si>
  <si>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</si>
  <si>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</si>
  <si>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</si>
  <si>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</si>
  <si>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</si>
  <si>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</si>
  <si>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</si>
  <si>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</si>
  <si>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</si>
  <si>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</si>
  <si>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</si>
  <si>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</si>
  <si>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</si>
  <si>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</si>
  <si>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</si>
  <si>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</si>
  <si>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</si>
  <si>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</si>
  <si>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</si>
  <si>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</si>
  <si>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</si>
  <si>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</si>
  <si>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</si>
  <si>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</si>
  <si>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</si>
  <si>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</si>
  <si>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</si>
  <si>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</si>
  <si>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</si>
  <si>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</si>
  <si>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</si>
  <si>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</si>
  <si>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</si>
  <si>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</si>
  <si>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</si>
  <si>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</si>
  <si>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</si>
  <si>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</si>
  <si>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</si>
  <si>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</si>
  <si>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</si>
  <si>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</si>
  <si>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</si>
  <si>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</si>
  <si>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</si>
  <si>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</si>
  <si>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</si>
  <si>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</si>
  <si>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</si>
  <si>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</si>
  <si>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</si>
  <si>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</si>
  <si>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</si>
  <si>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</si>
  <si>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</si>
  <si>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</si>
  <si>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</si>
  <si>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</si>
  <si>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</si>
  <si>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</si>
  <si>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</si>
  <si>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</si>
  <si>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</si>
  <si>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</si>
  <si>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</si>
  <si>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</si>
  <si>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</si>
  <si>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</si>
  <si>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</si>
  <si>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</si>
  <si>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</si>
  <si>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</si>
  <si>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</si>
  <si>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</si>
  <si>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</si>
  <si>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</si>
  <si>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</si>
  <si>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</si>
  <si>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</si>
  <si>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</si>
  <si>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</si>
  <si>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</si>
  <si>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</si>
  <si>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</si>
  <si>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</si>
  <si>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</si>
  <si>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</si>
  <si>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</si>
  <si>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</si>
  <si>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</si>
  <si>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</si>
  <si>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</si>
  <si>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</si>
  <si>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</si>
  <si>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</si>
  <si>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</si>
  <si>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</si>
  <si>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</si>
  <si>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</si>
  <si>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</si>
  <si>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</si>
  <si>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</si>
  <si>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</si>
  <si>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</si>
  <si>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</si>
  <si>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</si>
  <si>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</si>
  <si>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</si>
  <si>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</si>
  <si>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</si>
  <si>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</si>
  <si>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</si>
  <si>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</si>
  <si>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</si>
  <si>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</si>
  <si>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</si>
  <si>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</si>
  <si>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</si>
  <si>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</si>
  <si>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</si>
  <si>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</si>
  <si>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</si>
  <si>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</si>
  <si>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</si>
  <si>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</si>
  <si>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</si>
  <si>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</si>
  <si>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</si>
  <si>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</si>
  <si>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</si>
  <si>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</si>
  <si>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</si>
  <si>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</si>
  <si>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</si>
  <si>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</si>
  <si>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</si>
  <si>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</si>
  <si>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</si>
  <si>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</si>
  <si>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</si>
  <si>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</si>
  <si>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</si>
  <si>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</si>
  <si>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</si>
  <si>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</si>
  <si>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</si>
  <si>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</si>
  <si>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</si>
  <si>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</si>
  <si>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</si>
  <si>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</si>
  <si>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</si>
  <si>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</si>
  <si>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</si>
  <si>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</si>
  <si>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</si>
  <si>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</si>
  <si>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</si>
  <si>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</si>
  <si>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</si>
  <si>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</si>
  <si>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</si>
  <si>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</si>
  <si>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</si>
  <si>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</si>
  <si>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</si>
  <si>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</si>
  <si>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</si>
  <si>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</si>
  <si>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</si>
  <si>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</si>
  <si>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</si>
  <si>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</si>
  <si>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</si>
  <si>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</si>
  <si>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</si>
  <si>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</si>
  <si>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</si>
  <si>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</si>
  <si>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</si>
  <si>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</si>
  <si>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</si>
  <si>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</si>
  <si>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</si>
  <si>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</si>
  <si>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</si>
  <si>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</si>
  <si>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</si>
  <si>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</si>
  <si>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</si>
  <si>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</si>
  <si>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</si>
  <si>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</si>
  <si>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</si>
  <si>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</si>
  <si>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</si>
  <si>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</si>
  <si>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</si>
  <si>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</si>
  <si>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</si>
  <si>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</si>
  <si>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</si>
  <si>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</si>
  <si>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</si>
  <si>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</si>
  <si>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</si>
  <si>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</si>
  <si>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</si>
  <si>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</si>
  <si>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</si>
  <si>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</si>
  <si>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</si>
  <si>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</si>
  <si>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</si>
  <si>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</si>
  <si>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</si>
  <si>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</si>
  <si>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</si>
  <si>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</si>
  <si>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</si>
  <si>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</si>
  <si>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</si>
  <si>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</si>
  <si>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</si>
  <si>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</si>
  <si>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</si>
  <si>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</si>
  <si>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</si>
  <si>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</si>
  <si>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</si>
  <si>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</si>
  <si>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</si>
  <si>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</si>
  <si>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</si>
  <si>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</si>
  <si>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</si>
  <si>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</si>
  <si>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</si>
  <si>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</si>
  <si>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</si>
  <si>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</si>
  <si>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</si>
  <si>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</si>
  <si>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</si>
  <si>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</si>
  <si>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</si>
  <si>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</si>
  <si>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</si>
  <si>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</si>
  <si>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</si>
  <si>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</si>
  <si>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</si>
  <si>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</si>
  <si>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</si>
  <si>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</si>
  <si>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</si>
  <si>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</si>
  <si>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</si>
  <si>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</si>
  <si>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</si>
  <si>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</si>
  <si>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</si>
  <si>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</si>
  <si>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</si>
  <si>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</si>
  <si>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</si>
  <si>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</si>
  <si>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</si>
  <si>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</si>
  <si>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</si>
  <si>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</si>
  <si>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</si>
  <si>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</si>
  <si>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</si>
  <si>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</si>
  <si>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</si>
  <si>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</si>
  <si>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</si>
  <si>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</si>
  <si>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</si>
  <si>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</si>
  <si>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</si>
  <si>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</si>
  <si>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</si>
  <si>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</si>
  <si>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</si>
  <si>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</si>
  <si>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</si>
  <si>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</si>
  <si>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</si>
  <si>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</si>
  <si>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</si>
  <si>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</si>
  <si>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</si>
  <si>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</si>
  <si>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</si>
  <si>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</si>
  <si>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</si>
  <si>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</si>
  <si>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</si>
  <si>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</si>
  <si>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</si>
  <si>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</si>
  <si>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</si>
  <si>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</si>
  <si>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</si>
  <si>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</si>
  <si>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</si>
  <si>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</si>
  <si>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</si>
  <si>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</si>
  <si>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</si>
  <si>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</si>
  <si>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</si>
  <si>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</si>
  <si>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</si>
  <si>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</si>
  <si>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</si>
  <si>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</si>
  <si>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</si>
  <si>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</si>
  <si>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</si>
  <si>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</si>
  <si>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</si>
  <si>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</si>
  <si>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</si>
  <si>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</si>
  <si>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</si>
  <si>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</si>
  <si>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</si>
  <si>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</si>
  <si>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</si>
  <si>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</si>
  <si>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</si>
  <si>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</si>
  <si>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</si>
  <si>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</si>
  <si>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</si>
  <si>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</si>
  <si>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</si>
  <si>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</si>
  <si>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</si>
  <si>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</si>
  <si>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</si>
  <si>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</si>
  <si>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</si>
  <si>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</si>
  <si>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</si>
  <si>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</si>
  <si>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</si>
  <si>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</si>
  <si>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</si>
  <si>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</si>
  <si>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</si>
  <si>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</si>
  <si>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</si>
  <si>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</si>
  <si>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</si>
  <si>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</si>
  <si>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</si>
  <si>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</si>
  <si>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</si>
  <si>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</si>
  <si>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</si>
  <si>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</si>
  <si>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</si>
  <si>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</si>
  <si>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</si>
  <si>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</si>
  <si>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</si>
  <si>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</si>
  <si>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</si>
  <si>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</si>
  <si>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</si>
  <si>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</si>
  <si>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</si>
  <si>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</si>
  <si>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</si>
  <si>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</si>
  <si>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</si>
  <si>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</si>
  <si>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</si>
  <si>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</si>
  <si>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</si>
  <si>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</si>
  <si>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</si>
  <si>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</si>
  <si>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</si>
  <si>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</si>
  <si>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</si>
  <si>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</si>
  <si>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</si>
  <si>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</si>
  <si>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</si>
  <si>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</si>
  <si>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</si>
  <si>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</si>
  <si>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</si>
  <si>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</si>
  <si>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</si>
  <si>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</si>
  <si>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</si>
  <si>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</si>
  <si>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</si>
  <si>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</si>
  <si>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</si>
  <si>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</si>
  <si>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</si>
  <si>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</si>
  <si>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</si>
  <si>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</si>
  <si>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</si>
  <si>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</si>
  <si>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</si>
  <si>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</si>
  <si>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</si>
  <si>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</si>
  <si>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</si>
  <si>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</si>
  <si>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</si>
  <si>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</si>
  <si>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</si>
  <si>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</si>
  <si>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</si>
  <si>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</si>
  <si>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</si>
  <si>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</si>
  <si>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</si>
  <si>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</si>
  <si>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</si>
  <si>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</si>
  <si>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</si>
  <si>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</si>
  <si>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</si>
  <si>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</si>
  <si>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</si>
  <si>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</si>
  <si>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</si>
  <si>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</si>
  <si>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</si>
  <si>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</si>
  <si>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</si>
  <si>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</si>
  <si>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</si>
  <si>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</si>
  <si>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</si>
  <si>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</si>
  <si>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</si>
  <si>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</si>
  <si>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</si>
  <si>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</si>
  <si>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</si>
  <si>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</si>
  <si>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</si>
  <si>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</si>
  <si>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</si>
  <si>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</si>
  <si>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</si>
  <si>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</si>
  <si>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</si>
  <si>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</si>
  <si>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</si>
  <si>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</si>
  <si>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</si>
  <si>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</si>
  <si>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</si>
  <si>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</si>
  <si>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</si>
  <si>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</si>
  <si>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</si>
  <si>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</si>
  <si>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</si>
  <si>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</si>
  <si>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</si>
  <si>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</si>
  <si>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</si>
  <si>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</si>
  <si>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</si>
  <si>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</si>
  <si>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</si>
  <si>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</si>
  <si>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</si>
  <si>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</si>
  <si>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</si>
  <si>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</si>
  <si>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</si>
  <si>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</si>
  <si>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</si>
  <si>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</si>
  <si>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</si>
  <si>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</si>
  <si>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</si>
  <si>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</si>
  <si>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</si>
  <si>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</si>
  <si>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</si>
  <si>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</si>
  <si>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</si>
  <si>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</si>
  <si>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</si>
  <si>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</si>
  <si>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</si>
  <si>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</si>
  <si>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</si>
  <si>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</si>
  <si>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</si>
  <si>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</si>
  <si>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</si>
  <si>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</si>
  <si>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</si>
  <si>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</si>
  <si>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</si>
  <si>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</si>
  <si>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</si>
  <si>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</si>
  <si>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</si>
  <si>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</si>
  <si>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</si>
  <si>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</si>
  <si>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</si>
  <si>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</si>
  <si>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</si>
  <si>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</si>
  <si>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</si>
  <si>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</si>
  <si>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</si>
  <si>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</si>
  <si>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</si>
  <si>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</si>
  <si>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</si>
  <si>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</si>
  <si>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</si>
  <si>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</si>
  <si>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</si>
  <si>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</si>
  <si>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</si>
  <si>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</si>
  <si>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</si>
  <si>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</si>
  <si>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</si>
  <si>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</si>
  <si>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</si>
  <si>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</si>
  <si>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</si>
  <si>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</si>
  <si>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</si>
  <si>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</si>
  <si>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</si>
  <si>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</si>
  <si>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</si>
  <si>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</si>
  <si>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</si>
  <si>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</si>
  <si>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</si>
  <si>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</si>
  <si>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</si>
  <si>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</si>
  <si>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</si>
  <si>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</si>
  <si>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</si>
  <si>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</si>
  <si>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</si>
  <si>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</si>
  <si>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</si>
  <si>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</si>
  <si>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</si>
  <si>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</si>
  <si>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</si>
  <si>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</si>
  <si>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</si>
  <si>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</si>
  <si>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</si>
  <si>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</si>
  <si>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</si>
  <si>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</si>
  <si>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</si>
  <si>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</si>
  <si>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</si>
  <si>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</si>
  <si>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</si>
  <si>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</si>
  <si>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</si>
  <si>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</si>
  <si>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</si>
  <si>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</si>
  <si>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</si>
  <si>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</si>
  <si>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</si>
  <si>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</si>
  <si>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</si>
  <si>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</si>
  <si>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</si>
  <si>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</si>
  <si>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</si>
  <si>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</si>
  <si>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</si>
  <si>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</si>
  <si>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</si>
  <si>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</si>
  <si>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</si>
  <si>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</si>
  <si>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</si>
  <si>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</si>
  <si>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</si>
  <si>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</si>
  <si>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</si>
  <si>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</si>
  <si>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</si>
  <si>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</si>
  <si>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</si>
  <si>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</si>
  <si>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</si>
  <si>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</si>
  <si>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</si>
  <si>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</si>
  <si>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</si>
  <si>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</si>
  <si>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</si>
  <si>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</si>
  <si>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</si>
  <si>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</si>
  <si>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</si>
  <si>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</si>
  <si>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</si>
  <si>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</si>
  <si>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</si>
  <si>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</si>
  <si>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</si>
  <si>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</si>
  <si>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</si>
  <si>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</si>
  <si>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</si>
  <si>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</si>
  <si>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</si>
  <si>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</si>
  <si>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</si>
  <si>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</si>
  <si>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</si>
  <si>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</si>
  <si>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</si>
  <si>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</si>
  <si>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</si>
  <si>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</si>
  <si>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</si>
  <si>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</si>
  <si>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</si>
  <si>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</si>
  <si>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</si>
  <si>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</si>
  <si>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</si>
  <si>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</si>
  <si>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</si>
  <si>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</si>
  <si>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</si>
  <si>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</si>
  <si>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</si>
  <si>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</si>
  <si>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</si>
  <si>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</si>
  <si>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</si>
  <si>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</si>
  <si>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</si>
  <si>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</si>
  <si>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</si>
  <si>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</si>
  <si>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</si>
  <si>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</si>
  <si>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</si>
  <si>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</si>
  <si>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</si>
  <si>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</si>
  <si>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</si>
  <si>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</si>
  <si>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</si>
  <si>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</si>
  <si>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</si>
  <si>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</si>
  <si>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</si>
  <si>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</si>
  <si>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</si>
  <si>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</si>
  <si>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</si>
  <si>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</si>
  <si>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</si>
  <si>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</si>
  <si>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</si>
  <si>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</si>
  <si>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</si>
  <si>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</si>
  <si>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</si>
  <si>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</si>
  <si>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</si>
  <si>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</si>
  <si>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</si>
  <si>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</si>
  <si>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</si>
  <si>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</si>
  <si>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</si>
  <si>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</si>
  <si>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</si>
  <si>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</si>
  <si>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</si>
  <si>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</si>
  <si>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</si>
  <si>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</si>
  <si>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</si>
  <si>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</si>
  <si>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</si>
  <si>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</si>
  <si>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</si>
  <si>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</si>
  <si>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</si>
  <si>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</si>
  <si>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</si>
  <si>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</si>
  <si>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</si>
  <si>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</si>
  <si>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</si>
  <si>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</si>
  <si>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</si>
  <si>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</si>
  <si>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</si>
  <si>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</si>
  <si>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</si>
  <si>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</si>
  <si>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</si>
  <si>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</si>
  <si>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</si>
  <si>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</si>
  <si>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</si>
  <si>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</si>
  <si>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</si>
  <si>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</si>
  <si>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</si>
  <si>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</si>
  <si>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</si>
  <si>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</si>
  <si>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</si>
  <si>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</si>
  <si>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</si>
  <si>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</si>
  <si>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</si>
  <si>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</si>
  <si>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</si>
  <si>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</si>
  <si>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</si>
  <si>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</si>
  <si>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</si>
  <si>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</si>
  <si>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</si>
  <si>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</si>
  <si>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</si>
  <si>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</si>
  <si>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</si>
  <si>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</si>
  <si>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</si>
  <si>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</si>
  <si>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</si>
  <si>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</si>
  <si>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</si>
  <si>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</si>
  <si>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</si>
  <si>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</si>
  <si>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</si>
  <si>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</si>
  <si>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</si>
  <si>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</si>
  <si>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</si>
  <si>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</si>
  <si>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</si>
  <si>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</si>
  <si>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</si>
  <si>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</si>
  <si>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</si>
  <si>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</si>
  <si>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</si>
  <si>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</si>
  <si>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</si>
  <si>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</si>
  <si>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</si>
  <si>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</si>
  <si>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</si>
  <si>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</si>
  <si>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</si>
  <si>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</si>
  <si>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</si>
  <si>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</si>
  <si>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</si>
  <si>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</si>
  <si>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</si>
  <si>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</si>
  <si>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</si>
  <si>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</si>
  <si>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</si>
  <si>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</si>
  <si>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</si>
  <si>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</si>
  <si>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</si>
  <si>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</si>
  <si>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</si>
  <si>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</si>
  <si>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</si>
  <si>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</si>
  <si>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</si>
  <si>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</si>
  <si>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</si>
  <si>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</si>
  <si>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</si>
  <si>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</si>
  <si>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</si>
  <si>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</si>
  <si>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</si>
  <si>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</si>
  <si>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</si>
  <si>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</si>
  <si>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</si>
  <si>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</si>
  <si>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</si>
  <si>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</si>
  <si>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</si>
  <si>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</si>
  <si>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</si>
  <si>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</si>
  <si>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</si>
  <si>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</si>
  <si>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</si>
  <si>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</si>
  <si>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</si>
  <si>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</si>
  <si>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</si>
  <si>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</si>
  <si>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</si>
  <si>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</si>
  <si>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</si>
  <si>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</si>
  <si>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</si>
  <si>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</si>
  <si>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</si>
  <si>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</si>
  <si>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</si>
  <si>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</si>
  <si>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</si>
  <si>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</si>
  <si>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</si>
  <si>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</si>
  <si>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</si>
  <si>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</si>
  <si>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</si>
  <si>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</si>
  <si>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</si>
  <si>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</si>
  <si>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</si>
  <si>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</si>
  <si>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</si>
  <si>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</si>
  <si>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</si>
  <si>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</si>
  <si>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</si>
  <si>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</si>
  <si>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</si>
  <si>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</si>
  <si>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</si>
  <si>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</si>
  <si>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</si>
  <si>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</si>
  <si>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</si>
  <si>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</si>
  <si>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</si>
  <si>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</si>
  <si>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</si>
  <si>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</si>
  <si>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</si>
  <si>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</si>
  <si>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</si>
  <si>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</si>
  <si>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</si>
  <si>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</si>
  <si>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</si>
  <si>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</si>
  <si>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</si>
  <si>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</si>
  <si>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</si>
  <si>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</si>
  <si>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</si>
  <si>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</si>
  <si>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</si>
  <si>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</si>
  <si>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</si>
  <si>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</si>
  <si>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</si>
  <si>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</si>
  <si>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</si>
  <si>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</si>
  <si>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</si>
  <si>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</si>
  <si>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</si>
  <si>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</si>
  <si>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</si>
  <si>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</si>
  <si>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</si>
  <si>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</si>
  <si>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</si>
  <si>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</si>
  <si>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</si>
  <si>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</si>
  <si>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</si>
  <si>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</si>
  <si>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</si>
  <si>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</si>
  <si>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</si>
  <si>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</si>
  <si>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</si>
  <si>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</si>
  <si>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</si>
  <si>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</si>
  <si>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</si>
  <si>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</si>
  <si>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</si>
  <si>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</si>
  <si>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</si>
  <si>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</si>
  <si>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</si>
  <si>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</si>
  <si>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</si>
  <si>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</si>
  <si>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</si>
  <si>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</si>
  <si>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</si>
  <si>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</si>
  <si>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</si>
  <si>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</si>
  <si>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</si>
  <si>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</si>
  <si>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</si>
  <si>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</si>
  <si>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</si>
  <si>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</si>
  <si>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</si>
  <si>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</si>
  <si>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</si>
  <si>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</si>
  <si>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</si>
  <si>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</si>
  <si>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</si>
  <si>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</si>
  <si>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</si>
  <si>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</si>
  <si>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</si>
  <si>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</si>
  <si>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</si>
  <si>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</si>
  <si>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</si>
  <si>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</si>
  <si>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</si>
  <si>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</si>
  <si>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</si>
  <si>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</si>
  <si>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</si>
  <si>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</si>
  <si>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</si>
  <si>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</si>
  <si>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</si>
  <si>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</si>
  <si>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</si>
  <si>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</si>
  <si>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</si>
  <si>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</si>
  <si>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</si>
  <si>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</si>
  <si>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</si>
  <si>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</si>
  <si>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</si>
  <si>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</si>
  <si>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</si>
  <si>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</si>
  <si>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</si>
  <si>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</si>
  <si>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</si>
  <si>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</si>
  <si>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</si>
  <si>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</si>
  <si>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</si>
  <si>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</si>
  <si>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</si>
  <si>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</si>
  <si>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</si>
  <si>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</si>
  <si>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</si>
  <si>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</si>
  <si>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</si>
  <si>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</si>
  <si>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</si>
  <si>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</si>
  <si>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</si>
  <si>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</si>
  <si>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</si>
  <si>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</si>
  <si>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</si>
  <si>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</si>
  <si>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</si>
  <si>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</si>
  <si>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</si>
  <si>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</si>
  <si>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</si>
  <si>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</si>
  <si>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</si>
  <si>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</si>
  <si>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</si>
  <si>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</si>
  <si>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</si>
  <si>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</si>
  <si>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</si>
  <si>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</si>
  <si>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</si>
  <si>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</si>
  <si>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</si>
  <si>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</si>
  <si>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</si>
  <si>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</si>
  <si>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</si>
  <si>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</si>
  <si>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</si>
  <si>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</si>
  <si>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</si>
  <si>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</si>
  <si>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</si>
  <si>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</si>
  <si>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</si>
  <si>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</si>
  <si>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</si>
  <si>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</si>
  <si>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</si>
  <si>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</si>
  <si>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</si>
  <si>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</si>
  <si>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</si>
  <si>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</si>
  <si>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</si>
  <si>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</si>
  <si>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</si>
  <si>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</si>
  <si>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</si>
  <si>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</si>
  <si>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</si>
  <si>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</si>
  <si>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</si>
  <si>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</si>
  <si>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</si>
  <si>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</si>
  <si>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</si>
  <si>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</si>
  <si>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</si>
  <si>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</si>
  <si>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</si>
  <si>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</si>
  <si>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</si>
  <si>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</si>
  <si>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</si>
  <si>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</si>
  <si>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</si>
  <si>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</si>
  <si>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</si>
  <si>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</si>
  <si>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</si>
  <si>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</si>
  <si>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</si>
  <si>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</si>
  <si>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</si>
  <si>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</si>
  <si>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</si>
  <si>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</si>
  <si>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</si>
  <si>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</si>
  <si>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</si>
  <si>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</si>
  <si>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</si>
  <si>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</si>
  <si>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</si>
  <si>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</si>
  <si>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</si>
  <si>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</si>
  <si>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</si>
  <si>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</si>
  <si>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</si>
  <si>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</si>
  <si>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</si>
  <si>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</si>
  <si>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</si>
  <si>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</si>
  <si>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</si>
  <si>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</si>
  <si>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</si>
  <si>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</si>
  <si>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</si>
  <si>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</si>
  <si>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</si>
  <si>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</si>
  <si>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</si>
  <si>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</si>
  <si>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</si>
  <si>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</si>
  <si>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</si>
  <si>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</si>
  <si>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</si>
  <si>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</si>
  <si>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</si>
  <si>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</si>
  <si>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</si>
  <si>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</si>
  <si>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</si>
  <si>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</si>
  <si>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</si>
  <si>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</si>
  <si>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</si>
  <si>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</si>
  <si>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</si>
  <si>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</si>
  <si>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</si>
  <si>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</si>
  <si>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</si>
  <si>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</si>
  <si>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</si>
  <si>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</si>
  <si>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</si>
  <si>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</si>
  <si>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</si>
  <si>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</si>
  <si>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</si>
  <si>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</si>
  <si>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</si>
  <si>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</si>
  <si>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</si>
  <si>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</si>
  <si>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</si>
  <si>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</si>
  <si>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</si>
  <si>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</si>
  <si>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</si>
  <si>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</si>
  <si>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</si>
  <si>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</si>
  <si>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</si>
  <si>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</si>
  <si>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</si>
  <si>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</si>
  <si>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</si>
  <si>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</si>
  <si>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</si>
  <si>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</si>
  <si>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</si>
  <si>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</si>
  <si>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</si>
  <si>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</si>
  <si>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</si>
  <si>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</si>
  <si>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</si>
  <si>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</si>
  <si>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</si>
  <si>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</si>
  <si>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</si>
  <si>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</si>
  <si>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</si>
  <si>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</si>
  <si>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</si>
  <si>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</si>
  <si>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</si>
  <si>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</si>
  <si>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</si>
  <si>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</si>
  <si>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</si>
  <si>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</si>
  <si>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</si>
  <si>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</si>
  <si>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</si>
  <si>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</si>
  <si>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</si>
  <si>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</si>
  <si>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</si>
  <si>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</si>
  <si>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</si>
  <si>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</si>
  <si>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</si>
  <si>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</si>
  <si>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</si>
  <si>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</si>
  <si>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</si>
  <si>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</si>
  <si>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</si>
  <si>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</si>
  <si>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</si>
  <si>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</si>
  <si>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</si>
  <si>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</si>
  <si>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</si>
  <si>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</si>
  <si>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</si>
  <si>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</si>
  <si>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</si>
  <si>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</si>
  <si>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</si>
  <si>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</si>
  <si>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</si>
  <si>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</si>
  <si>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</si>
  <si>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</si>
  <si>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</si>
  <si>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</si>
  <si>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</si>
  <si>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</si>
  <si>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</si>
  <si>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</si>
  <si>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</si>
  <si>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</si>
  <si>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</si>
  <si>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</si>
  <si>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</si>
  <si>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</si>
  <si>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</si>
  <si>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</si>
  <si>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</si>
  <si>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</si>
  <si>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</si>
  <si>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</si>
  <si>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</si>
  <si>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</si>
  <si>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</si>
  <si>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</si>
  <si>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</si>
  <si>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</si>
  <si>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</si>
  <si>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</si>
  <si>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</si>
  <si>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</si>
  <si>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</si>
  <si>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</si>
  <si>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</si>
  <si>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</si>
  <si>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</si>
  <si>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</si>
  <si>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</si>
  <si>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</si>
  <si>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</si>
  <si>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</si>
  <si>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</si>
  <si>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</si>
  <si>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</si>
  <si>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</si>
  <si>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</si>
  <si>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</si>
  <si>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</si>
  <si>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</si>
  <si>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</si>
  <si>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</si>
  <si>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</si>
  <si>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</si>
  <si>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</si>
  <si>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</si>
  <si>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</si>
  <si>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</si>
  <si>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</si>
  <si>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</si>
  <si>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</si>
  <si>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</si>
  <si>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</si>
  <si>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</si>
  <si>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</si>
  <si>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</si>
  <si>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</si>
  <si>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</si>
  <si>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</si>
  <si>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</si>
  <si>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</si>
  <si>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</si>
  <si>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</si>
  <si>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</si>
  <si>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</si>
  <si>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</si>
  <si>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</si>
  <si>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</si>
  <si>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</si>
  <si>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</si>
  <si>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</si>
  <si>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</si>
  <si>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</si>
  <si>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</si>
  <si>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</si>
  <si>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</si>
  <si>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</si>
  <si>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</si>
  <si>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</si>
  <si>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</si>
  <si>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</si>
  <si>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</si>
  <si>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</si>
  <si>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</si>
  <si>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</si>
  <si>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</si>
  <si>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</si>
  <si>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</si>
  <si>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</si>
  <si>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</si>
  <si>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</si>
  <si>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</si>
  <si>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</si>
  <si>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</si>
  <si>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</si>
  <si>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</si>
  <si>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</si>
  <si>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</si>
  <si>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</si>
  <si>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</si>
  <si>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</si>
  <si>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</si>
  <si>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</si>
  <si>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</si>
  <si>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</si>
  <si>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</si>
  <si>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</si>
  <si>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</si>
  <si>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</si>
  <si>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</si>
  <si>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</si>
  <si>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</si>
  <si>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</si>
  <si>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</si>
  <si>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</si>
  <si>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</si>
  <si>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</si>
  <si>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</si>
  <si>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</si>
  <si>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</si>
  <si>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</si>
  <si>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</si>
  <si>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</si>
  <si>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</si>
  <si>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</si>
  <si>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</si>
  <si>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</si>
  <si>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</si>
  <si>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</si>
  <si>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</si>
  <si>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</si>
  <si>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</si>
  <si>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</si>
  <si>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</si>
  <si>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</si>
  <si>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</si>
  <si>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</si>
  <si>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</si>
  <si>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</si>
  <si>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</si>
  <si>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</si>
  <si>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</si>
  <si>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</si>
  <si>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</si>
  <si>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</si>
  <si>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</si>
  <si>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</si>
  <si>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</si>
  <si>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</si>
  <si>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</si>
  <si>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</si>
  <si>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</si>
  <si>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</si>
  <si>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</si>
  <si>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</si>
  <si>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</si>
  <si>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</si>
  <si>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</si>
  <si>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</si>
  <si>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</si>
  <si>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</si>
  <si>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</si>
  <si>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</si>
  <si>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</si>
  <si>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</si>
  <si>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</si>
  <si>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</si>
  <si>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</si>
  <si>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</si>
  <si>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</si>
  <si>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</si>
  <si>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</si>
  <si>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</si>
  <si>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</si>
  <si>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</si>
  <si>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</si>
  <si>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</si>
  <si>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</si>
  <si>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</si>
  <si>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</si>
  <si>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</si>
  <si>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</si>
  <si>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</si>
  <si>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</si>
  <si>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</si>
  <si>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</si>
  <si>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</si>
  <si>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</si>
  <si>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</si>
  <si>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</si>
  <si>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</si>
  <si>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</si>
  <si>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</si>
  <si>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</si>
  <si>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</si>
  <si>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</si>
  <si>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</si>
  <si>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</si>
  <si>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</si>
  <si>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</si>
  <si>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</si>
  <si>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</si>
  <si>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</si>
  <si>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</si>
  <si>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</si>
  <si>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</si>
  <si>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</si>
  <si>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</si>
  <si>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</si>
  <si>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</si>
  <si>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</si>
  <si>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</si>
  <si>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</si>
  <si>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</si>
  <si>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</si>
  <si>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</si>
  <si>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</si>
  <si>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</si>
  <si>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</si>
  <si>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</si>
  <si>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</si>
  <si>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</si>
  <si>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</si>
  <si>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</si>
  <si>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</si>
  <si>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</si>
  <si>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</si>
  <si>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</si>
  <si>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</si>
  <si>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</si>
  <si>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</si>
  <si>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</si>
  <si>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</si>
  <si>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</si>
  <si>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</si>
  <si>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</si>
  <si>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</si>
  <si>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</si>
  <si>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</si>
  <si>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</si>
  <si>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</si>
  <si>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</si>
  <si>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</si>
  <si>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</si>
  <si>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</si>
  <si>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</si>
  <si>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</si>
  <si>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</si>
  <si>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</si>
  <si>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</si>
  <si>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</si>
  <si>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</si>
  <si>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</si>
  <si>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</si>
  <si>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</si>
  <si>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</si>
  <si>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</si>
  <si>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</si>
  <si>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</si>
  <si>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</si>
  <si>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</si>
  <si>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</si>
  <si>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</si>
  <si>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</si>
  <si>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</si>
  <si>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</si>
  <si>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</si>
  <si>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</si>
  <si>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</si>
  <si>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</si>
  <si>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</si>
  <si>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</si>
  <si>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</si>
  <si>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</si>
  <si>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</si>
  <si>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</si>
  <si>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</si>
  <si>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</si>
  <si>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</si>
  <si>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</si>
  <si>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</si>
  <si>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</si>
  <si>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</si>
  <si>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</si>
  <si>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</si>
  <si>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</si>
  <si>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</si>
  <si>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</si>
  <si>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</si>
  <si>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</si>
  <si>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</si>
  <si>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</si>
  <si>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</si>
  <si>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</si>
  <si>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</si>
  <si>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</si>
  <si>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</si>
  <si>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</si>
  <si>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</si>
  <si>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</si>
  <si>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</si>
  <si>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</si>
  <si>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</si>
  <si>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</si>
  <si>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</si>
  <si>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</si>
  <si>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</si>
  <si>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</si>
  <si>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</si>
  <si>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</si>
  <si>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</si>
  <si>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</si>
  <si>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</si>
  <si>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</si>
  <si>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</si>
  <si>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</si>
  <si>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</si>
  <si>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</si>
  <si>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</si>
  <si>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</si>
  <si>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</si>
  <si>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</si>
  <si>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</si>
  <si>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</si>
  <si>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</si>
  <si>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</si>
  <si>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</si>
  <si>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</si>
  <si>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</si>
  <si>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</si>
  <si>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</si>
  <si>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</si>
  <si>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</si>
  <si>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</si>
  <si>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</si>
  <si>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</si>
  <si>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</si>
  <si>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</si>
  <si>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</si>
  <si>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</si>
  <si>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</si>
  <si>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</si>
  <si>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</si>
  <si>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</si>
  <si>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</si>
  <si>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</si>
  <si>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</si>
  <si>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</si>
  <si>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</si>
  <si>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</si>
  <si>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</si>
  <si>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</si>
  <si>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</si>
  <si>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</si>
  <si>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</si>
  <si>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</si>
  <si>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</si>
  <si>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</si>
  <si>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</si>
  <si>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</si>
  <si>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</si>
  <si>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</si>
  <si>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</si>
  <si>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</si>
  <si>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</si>
  <si>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</si>
  <si>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</si>
  <si>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</si>
  <si>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</si>
  <si>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</si>
  <si>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</si>
  <si>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</si>
  <si>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</si>
  <si>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</si>
  <si>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</si>
  <si>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</si>
  <si>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</si>
  <si>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</si>
  <si>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</si>
  <si>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</si>
  <si>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</si>
  <si>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</si>
  <si>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</si>
  <si>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</si>
  <si>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</si>
  <si>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</si>
  <si>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</si>
  <si>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</si>
  <si>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</si>
  <si>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</si>
  <si>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</si>
  <si>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</si>
  <si>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</si>
  <si>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</si>
  <si>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</si>
  <si>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</si>
  <si>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</si>
  <si>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</si>
  <si>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</si>
  <si>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</si>
  <si>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</si>
  <si>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</si>
  <si>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</si>
  <si>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</si>
  <si>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</si>
  <si>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</si>
  <si>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</si>
  <si>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</si>
  <si>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</si>
  <si>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</si>
  <si>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</si>
  <si>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</si>
  <si>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</si>
  <si>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</si>
  <si>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</si>
  <si>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</si>
  <si>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</si>
  <si>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</si>
  <si>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</si>
  <si>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</si>
  <si>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</si>
  <si>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</si>
  <si>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</si>
  <si>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</si>
  <si>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</si>
  <si>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</si>
  <si>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</si>
  <si>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</si>
  <si>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</si>
  <si>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</si>
  <si>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</si>
  <si>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</si>
  <si>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</si>
  <si>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</si>
  <si>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</si>
  <si>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</si>
  <si>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</si>
  <si>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</si>
  <si>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</si>
  <si>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</si>
  <si>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</si>
  <si>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</si>
  <si>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</si>
  <si>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</si>
  <si>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</si>
  <si>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</si>
  <si>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</si>
  <si>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</si>
  <si>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</si>
  <si>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</si>
  <si>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</si>
  <si>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</si>
  <si>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</si>
  <si>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</si>
  <si>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</si>
  <si>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</si>
  <si>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</si>
  <si>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</si>
  <si>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</si>
  <si>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</si>
  <si>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</si>
  <si>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</si>
  <si>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</si>
  <si>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</si>
  <si>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</si>
  <si>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</si>
  <si>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</si>
  <si>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</si>
  <si>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</si>
  <si>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</si>
  <si>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</si>
  <si>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</si>
  <si>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</si>
  <si>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</si>
  <si>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</si>
  <si>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</si>
  <si>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</si>
  <si>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</si>
  <si>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</si>
  <si>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</si>
  <si>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</si>
  <si>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</si>
  <si>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</si>
  <si>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</si>
  <si>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</si>
  <si>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</si>
  <si>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</si>
  <si>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</si>
  <si>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</si>
  <si>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</si>
  <si>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</si>
  <si>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</si>
  <si>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</si>
  <si>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</si>
  <si>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</si>
  <si>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</si>
  <si>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</si>
  <si>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</si>
  <si>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</si>
  <si>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</si>
  <si>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</si>
  <si>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</si>
  <si>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</si>
  <si>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</si>
  <si>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</si>
  <si>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</si>
  <si>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</si>
  <si>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</si>
  <si>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</si>
  <si>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</si>
  <si>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</si>
  <si>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</si>
  <si>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</si>
  <si>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</si>
  <si>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</si>
  <si>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</si>
  <si>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</si>
  <si>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</si>
  <si>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</si>
  <si>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</si>
  <si>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</si>
  <si>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</si>
  <si>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</si>
  <si>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</si>
  <si>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</si>
  <si>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</si>
  <si>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</si>
  <si>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</si>
  <si>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</si>
  <si>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</si>
  <si>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</si>
  <si>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</si>
  <si>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</si>
  <si>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</si>
  <si>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</si>
  <si>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</si>
  <si>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</si>
  <si>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</si>
  <si>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</si>
  <si>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</si>
  <si>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</si>
  <si>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</si>
  <si>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</si>
  <si>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</si>
  <si>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</si>
  <si>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</si>
  <si>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</si>
  <si>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</si>
  <si>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</si>
  <si>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</si>
  <si>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</si>
  <si>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</si>
  <si>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</si>
  <si>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</si>
  <si>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</si>
  <si>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</si>
  <si>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</si>
  <si>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</si>
  <si>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</si>
  <si>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</si>
  <si>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</si>
  <si>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</si>
  <si>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</si>
  <si>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</si>
  <si>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</si>
  <si>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</si>
  <si>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</si>
  <si>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</si>
  <si>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</si>
  <si>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</si>
  <si>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</si>
  <si>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</si>
  <si>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</si>
  <si>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</si>
  <si>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</si>
  <si>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</si>
  <si>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</si>
  <si>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</si>
  <si>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</si>
  <si>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</si>
  <si>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</si>
  <si>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</si>
  <si>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</si>
  <si>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</si>
  <si>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</si>
  <si>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</si>
  <si>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</si>
  <si>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</si>
  <si>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</si>
  <si>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</si>
  <si>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</si>
  <si>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</si>
  <si>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</si>
  <si>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</si>
  <si>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</si>
  <si>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</si>
  <si>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</si>
  <si>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</si>
  <si>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</si>
  <si>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</si>
  <si>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</si>
  <si>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</si>
  <si>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</si>
  <si>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</si>
  <si>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</si>
  <si>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</si>
  <si>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</si>
  <si>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</si>
  <si>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</si>
  <si>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</si>
  <si>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</si>
  <si>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</si>
  <si>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</si>
  <si>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</si>
  <si>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</si>
  <si>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</si>
  <si>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</si>
  <si>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</si>
  <si>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</si>
  <si>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</si>
  <si>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</si>
  <si>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</si>
  <si>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</si>
  <si>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</si>
  <si>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</si>
  <si>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</si>
  <si>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</si>
  <si>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</si>
  <si>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</si>
  <si>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</si>
  <si>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</si>
  <si>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</si>
  <si>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</si>
  <si>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</si>
  <si>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</si>
  <si>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</si>
  <si>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</si>
  <si>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</si>
  <si>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</si>
  <si>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</si>
  <si>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</si>
  <si>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</si>
  <si>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</si>
  <si>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</si>
  <si>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</si>
  <si>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</si>
  <si>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</si>
  <si>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</si>
  <si>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</si>
  <si>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</si>
  <si>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</si>
  <si>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</si>
  <si>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</si>
  <si>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</si>
  <si>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</si>
  <si>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</si>
  <si>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</si>
  <si>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</si>
  <si>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</si>
  <si>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</si>
  <si>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</si>
  <si>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</si>
  <si>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</si>
  <si>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</si>
  <si>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</si>
  <si>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</si>
  <si>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</si>
  <si>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</si>
  <si>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</si>
  <si>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</si>
  <si>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</si>
  <si>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</si>
  <si>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</si>
  <si>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</si>
  <si>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</si>
  <si>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</si>
  <si>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</si>
  <si>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</si>
  <si>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</si>
  <si>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</si>
  <si>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</si>
  <si>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</si>
  <si>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</si>
  <si>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</si>
  <si>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</si>
  <si>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</si>
  <si>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</si>
  <si>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</si>
  <si>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</si>
  <si>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</si>
  <si>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</si>
  <si>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</si>
  <si>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</si>
  <si>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</si>
  <si>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</si>
  <si>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</si>
  <si>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</si>
  <si>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</si>
  <si>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</si>
  <si>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</si>
  <si>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</si>
  <si>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</si>
  <si>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</si>
  <si>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</si>
  <si>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</si>
  <si>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</si>
  <si>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</si>
  <si>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</si>
  <si>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</si>
  <si>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</si>
  <si>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</si>
  <si>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</si>
  <si>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</si>
  <si>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</si>
  <si>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</si>
  <si>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</si>
  <si>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</si>
  <si>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</si>
  <si>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</si>
  <si>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</si>
  <si>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</si>
  <si>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</si>
  <si>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</si>
  <si>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</si>
  <si>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</si>
  <si>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</si>
  <si>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</si>
  <si>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</si>
  <si>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</si>
  <si>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</si>
  <si>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</si>
  <si>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</si>
  <si>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</si>
  <si>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</si>
  <si>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</si>
  <si>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</si>
  <si>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</si>
  <si>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</si>
  <si>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</si>
  <si>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</si>
  <si>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</si>
  <si>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</si>
  <si>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</si>
  <si>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</si>
  <si>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</si>
  <si>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</si>
  <si>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</si>
  <si>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</si>
  <si>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</si>
  <si>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</si>
  <si>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</si>
  <si>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</si>
  <si>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</si>
  <si>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</si>
  <si>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</si>
  <si>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</si>
  <si>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</si>
  <si>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</si>
  <si>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</si>
  <si>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</si>
  <si>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</si>
  <si>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</si>
  <si>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</si>
  <si>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</si>
  <si>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</si>
  <si>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</si>
  <si>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</si>
  <si>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</si>
  <si>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</si>
  <si>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</si>
  <si>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</si>
  <si>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</si>
  <si>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</si>
  <si>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</si>
  <si>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</si>
  <si>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</si>
  <si>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</si>
  <si>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</si>
  <si>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</si>
  <si>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</si>
  <si>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</si>
  <si>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</si>
  <si>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</si>
  <si>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</si>
  <si>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</si>
  <si>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</si>
  <si>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</si>
  <si>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</si>
  <si>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</si>
  <si>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</si>
  <si>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</si>
  <si>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</si>
  <si>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</si>
  <si>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</si>
  <si>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</si>
  <si>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</si>
  <si>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</si>
  <si>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</si>
  <si>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</si>
  <si>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</si>
  <si>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</si>
  <si>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</si>
  <si>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</si>
  <si>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</si>
  <si>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</si>
  <si>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</si>
  <si>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</si>
  <si>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</si>
  <si>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</si>
  <si>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</si>
  <si>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</si>
  <si>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</si>
  <si>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</si>
  <si>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</si>
  <si>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</si>
  <si>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</si>
  <si>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</si>
  <si>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</si>
  <si>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</si>
  <si>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</si>
  <si>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</si>
  <si>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</si>
  <si>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</si>
  <si>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</si>
  <si>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</si>
  <si>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</si>
  <si>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</si>
  <si>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</si>
  <si>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</si>
  <si>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</si>
  <si>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</si>
  <si>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</si>
  <si>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</si>
  <si>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</si>
  <si>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</si>
  <si>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</si>
  <si>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</si>
  <si>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</si>
  <si>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</si>
  <si>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</si>
  <si>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</si>
  <si>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</si>
  <si>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</si>
  <si>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</si>
  <si>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</si>
  <si>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</si>
  <si>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</si>
  <si>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</si>
  <si>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</si>
  <si>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</si>
  <si>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</si>
  <si>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</si>
  <si>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</si>
  <si>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</si>
  <si>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</si>
  <si>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</si>
  <si>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</si>
  <si>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</si>
  <si>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</si>
  <si>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</si>
  <si>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</si>
  <si>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</si>
  <si>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</si>
  <si>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</si>
  <si>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</si>
  <si>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</si>
  <si>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</si>
  <si>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</si>
  <si>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</si>
  <si>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</si>
  <si>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</si>
  <si>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</si>
  <si>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</si>
  <si>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</si>
  <si>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</si>
  <si>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</si>
  <si>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</si>
  <si>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</si>
  <si>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</si>
  <si>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</si>
  <si>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</si>
  <si>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</si>
  <si>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</si>
  <si>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</si>
  <si>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</si>
  <si>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</si>
  <si>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</si>
  <si>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</si>
  <si>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</si>
  <si>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</si>
  <si>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</si>
  <si>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</si>
  <si>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</si>
  <si>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</si>
  <si>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</si>
  <si>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</si>
  <si>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</si>
  <si>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</si>
  <si>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</si>
  <si>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</si>
  <si>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</si>
  <si>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</si>
  <si>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</si>
  <si>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</si>
  <si>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</si>
  <si>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</si>
  <si>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</si>
  <si>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</si>
  <si>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</si>
  <si>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</si>
  <si>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</si>
  <si>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</si>
  <si>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</si>
  <si>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</si>
  <si>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</si>
  <si>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</si>
  <si>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</si>
  <si>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</si>
  <si>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</si>
  <si>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</si>
  <si>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</si>
  <si>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</si>
  <si>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</si>
  <si>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</si>
  <si>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</si>
  <si>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</si>
  <si>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</si>
  <si>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</si>
  <si>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</si>
  <si>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</si>
  <si>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</si>
  <si>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</si>
  <si>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</si>
  <si>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</si>
  <si>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</si>
  <si>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</si>
  <si>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</si>
  <si>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</si>
  <si>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</si>
  <si>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</si>
  <si>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</si>
  <si>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</si>
  <si>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</si>
  <si>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</si>
  <si>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</si>
  <si>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</si>
  <si>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</si>
  <si>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</si>
  <si>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</si>
  <si>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</si>
  <si>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</si>
  <si>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</si>
  <si>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</si>
  <si>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</si>
  <si>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</si>
  <si>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</si>
  <si>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</si>
  <si>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</si>
  <si>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</si>
  <si>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</si>
  <si>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</si>
  <si>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</si>
  <si>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</si>
  <si>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</si>
  <si>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</si>
  <si>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</si>
  <si>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</si>
  <si>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</si>
  <si>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</si>
  <si>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</si>
  <si>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</si>
  <si>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</si>
  <si>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</si>
  <si>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</si>
  <si>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</si>
  <si>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</si>
  <si>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</si>
  <si>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</si>
  <si>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</si>
  <si>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</si>
  <si>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</si>
  <si>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</si>
  <si>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</si>
  <si>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</si>
  <si>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</si>
  <si>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</si>
  <si>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</si>
  <si>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</si>
  <si>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</si>
  <si>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</si>
  <si>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</si>
  <si>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</si>
  <si>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</si>
  <si>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</si>
  <si>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</si>
  <si>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</si>
  <si>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</si>
  <si>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</si>
  <si>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</si>
  <si>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</si>
  <si>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</si>
  <si>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</si>
  <si>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</si>
  <si>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</si>
  <si>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</si>
  <si>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</si>
  <si>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</si>
  <si>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</si>
  <si>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</si>
  <si>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</si>
  <si>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</si>
  <si>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</si>
  <si>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</si>
  <si>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</si>
  <si>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</si>
  <si>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</si>
  <si>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</si>
  <si>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</si>
  <si>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</si>
  <si>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</si>
  <si>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</si>
  <si>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</si>
  <si>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</si>
  <si>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</si>
  <si>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</si>
  <si>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</si>
  <si>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</si>
  <si>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</si>
  <si>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</si>
  <si>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</si>
  <si>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</si>
  <si>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</si>
  <si>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</si>
  <si>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</si>
  <si>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</si>
  <si>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</si>
  <si>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</si>
  <si>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</si>
  <si>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</si>
  <si>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</si>
  <si>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</si>
  <si>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</si>
  <si>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</si>
  <si>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</si>
  <si>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</si>
  <si>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</si>
  <si>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</si>
  <si>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</si>
  <si>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</si>
  <si>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</si>
  <si>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</si>
  <si>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</si>
  <si>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</si>
  <si>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</si>
  <si>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</si>
  <si>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</si>
  <si>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</si>
  <si>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</si>
  <si>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</si>
  <si>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</si>
  <si>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</si>
  <si>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</si>
  <si>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</si>
  <si>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</si>
  <si>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</si>
  <si>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</si>
  <si>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</si>
  <si>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</si>
  <si>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</si>
  <si>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</si>
  <si>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</si>
  <si>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</si>
  <si>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</si>
  <si>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</si>
  <si>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</si>
  <si>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</si>
  <si>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</si>
  <si>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</si>
  <si>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</si>
  <si>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</si>
  <si>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</si>
  <si>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</si>
  <si>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</si>
  <si>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</si>
  <si>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</si>
  <si>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</si>
  <si>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</si>
  <si>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</si>
  <si>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</si>
  <si>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</si>
  <si>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</si>
  <si>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</si>
  <si>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</si>
  <si>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</si>
  <si>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</si>
  <si>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</si>
  <si>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</si>
  <si>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</si>
  <si>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</si>
  <si>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</si>
  <si>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</si>
  <si>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</si>
  <si>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</si>
  <si>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</si>
  <si>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</si>
  <si>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</si>
  <si>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</si>
  <si>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</si>
  <si>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</si>
  <si>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</si>
  <si>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</si>
  <si>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</si>
  <si>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</si>
  <si>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</si>
  <si>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</si>
  <si>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</si>
  <si>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</si>
  <si>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</si>
  <si>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</si>
  <si>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</si>
  <si>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</si>
  <si>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</si>
  <si>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</si>
  <si>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</si>
  <si>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</si>
  <si>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</si>
  <si>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</si>
  <si>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</si>
  <si>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</si>
  <si>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</si>
  <si>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</si>
  <si>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</si>
  <si>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</si>
  <si>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</si>
  <si>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</si>
  <si>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</si>
  <si>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</si>
  <si>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</si>
  <si>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</si>
  <si>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</si>
  <si>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</si>
  <si>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</si>
  <si>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</si>
  <si>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</si>
  <si>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</si>
  <si>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</si>
  <si>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</si>
  <si>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</si>
  <si>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</si>
  <si>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</si>
  <si>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</si>
  <si>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</si>
  <si>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</si>
  <si>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</si>
  <si>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</si>
  <si>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</si>
  <si>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</si>
  <si>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</si>
  <si>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</si>
  <si>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</si>
  <si>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</si>
  <si>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</si>
  <si>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</si>
  <si>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</si>
  <si>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</si>
  <si>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</si>
  <si>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</si>
  <si>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</si>
  <si>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</si>
  <si>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</si>
  <si>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</si>
  <si>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</si>
  <si>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</si>
  <si>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</si>
  <si>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</si>
  <si>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</si>
  <si>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</si>
  <si>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</si>
  <si>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</si>
  <si>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</si>
  <si>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</si>
  <si>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</si>
  <si>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</si>
  <si>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</si>
  <si>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</si>
  <si>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</si>
  <si>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</si>
  <si>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</si>
  <si>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</si>
  <si>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</si>
  <si>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</si>
  <si>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</si>
  <si>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</si>
  <si>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</si>
  <si>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</si>
  <si>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</si>
  <si>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</si>
  <si>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</si>
  <si>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</si>
  <si>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</si>
  <si>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</si>
  <si>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</si>
  <si>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</si>
  <si>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</si>
  <si>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</si>
  <si>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</si>
  <si>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</si>
  <si>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</si>
  <si>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</si>
  <si>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</si>
  <si>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</si>
  <si>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</si>
  <si>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</si>
  <si>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</si>
  <si>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</si>
  <si>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</si>
  <si>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</si>
  <si>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</si>
  <si>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</si>
  <si>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</si>
  <si>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</si>
  <si>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</si>
  <si>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</si>
  <si>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</si>
  <si>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</si>
  <si>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</si>
  <si>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</si>
  <si>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</si>
  <si>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</si>
  <si>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</si>
  <si>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</si>
  <si>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</si>
  <si>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</si>
  <si>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</si>
  <si>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</si>
  <si>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</si>
  <si>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</si>
  <si>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</si>
  <si>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</si>
  <si>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</si>
  <si>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</si>
  <si>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</si>
  <si>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</si>
  <si>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</si>
  <si>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</si>
  <si>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</si>
  <si>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</si>
  <si>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</si>
  <si>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</si>
  <si>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</si>
  <si>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</si>
  <si>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</si>
  <si>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</si>
  <si>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</si>
  <si>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</si>
  <si>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</si>
  <si>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</si>
  <si>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</si>
  <si>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</si>
  <si>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</si>
  <si>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</si>
  <si>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</si>
  <si>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</si>
  <si>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</si>
  <si>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</si>
  <si>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</si>
  <si>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</si>
  <si>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</si>
  <si>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</si>
  <si>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</si>
  <si>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</si>
  <si>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</si>
  <si>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</si>
  <si>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</si>
  <si>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</si>
  <si>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</si>
  <si>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</si>
  <si>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</si>
  <si>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</si>
  <si>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</si>
  <si>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</si>
  <si>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</si>
  <si>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</si>
  <si>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</si>
  <si>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</si>
  <si>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</si>
  <si>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</si>
  <si>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</si>
  <si>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</si>
  <si>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</si>
  <si>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</si>
  <si>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</si>
  <si>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</si>
  <si>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</si>
  <si>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</si>
  <si>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</si>
  <si>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</si>
  <si>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</si>
  <si>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</si>
  <si>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</si>
  <si>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</si>
  <si>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</si>
  <si>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</si>
  <si>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</si>
  <si>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</si>
  <si>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</si>
  <si>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</si>
  <si>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</si>
  <si>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</si>
  <si>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</si>
  <si>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</si>
  <si>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</si>
  <si>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</si>
  <si>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</si>
  <si>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</si>
  <si>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</si>
  <si>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</si>
  <si>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</si>
  <si>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</si>
  <si>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</si>
  <si>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</si>
  <si>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</si>
  <si>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</si>
  <si>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</si>
  <si>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</si>
  <si>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</si>
  <si>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</si>
  <si>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</si>
  <si>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</si>
  <si>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</si>
  <si>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</si>
  <si>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</si>
  <si>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</si>
  <si>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</si>
  <si>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</si>
  <si>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</si>
  <si>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</si>
  <si>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</si>
  <si>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</si>
  <si>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</si>
  <si>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</si>
  <si>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</si>
  <si>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</si>
  <si>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</si>
  <si>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</si>
  <si>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</si>
  <si>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</si>
  <si>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</si>
  <si>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</si>
  <si>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</si>
  <si>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</si>
  <si>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</si>
  <si>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</si>
  <si>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</si>
  <si>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</si>
  <si>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</si>
  <si>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</si>
  <si>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</si>
  <si>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</si>
  <si>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</si>
  <si>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</si>
  <si>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</si>
  <si>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</si>
  <si>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</si>
  <si>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</si>
  <si>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</si>
  <si>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</si>
  <si>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</si>
  <si>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</si>
  <si>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</si>
  <si>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</si>
  <si>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</si>
  <si>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</si>
  <si>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</si>
  <si>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</si>
  <si>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</si>
  <si>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</si>
  <si>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</si>
  <si>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</si>
  <si>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</si>
  <si>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</si>
  <si>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</si>
  <si>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</si>
  <si>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</si>
  <si>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</si>
  <si>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</si>
  <si>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</si>
  <si>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</si>
  <si>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</si>
  <si>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</si>
  <si>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</si>
  <si>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</si>
  <si>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</si>
  <si>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</si>
  <si>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</si>
  <si>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</si>
  <si>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</si>
  <si>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</si>
  <si>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</si>
  <si>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</si>
  <si>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</si>
  <si>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</si>
  <si>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</si>
  <si>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</si>
  <si>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</si>
  <si>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</si>
  <si>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</si>
  <si>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</si>
  <si>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</si>
  <si>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</si>
  <si>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</si>
  <si>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</si>
  <si>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</si>
  <si>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</si>
  <si>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</si>
  <si>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</si>
  <si>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</si>
  <si>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</si>
  <si>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</si>
  <si>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</si>
  <si>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</si>
  <si>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</si>
  <si>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</si>
  <si>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</si>
  <si>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</si>
  <si>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</si>
  <si>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</si>
  <si>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</si>
  <si>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</si>
  <si>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</si>
  <si>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</si>
  <si>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</si>
  <si>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</si>
  <si>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</si>
  <si>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</si>
  <si>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</si>
  <si>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</si>
  <si>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</si>
  <si>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</si>
  <si>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</si>
  <si>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</si>
  <si>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</si>
  <si>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</si>
  <si>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</si>
  <si>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</si>
  <si>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</si>
  <si>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</si>
  <si>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</si>
  <si>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</si>
  <si>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</si>
  <si>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</si>
  <si>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</si>
  <si>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</si>
  <si>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</si>
  <si>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</si>
  <si>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</si>
  <si>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</si>
  <si>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</si>
  <si>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</si>
  <si>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</si>
  <si>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</si>
  <si>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</si>
  <si>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</si>
  <si>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</si>
  <si>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</si>
  <si>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</si>
  <si>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</si>
  <si>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</si>
  <si>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</si>
  <si>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</si>
  <si>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</si>
  <si>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</si>
  <si>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</si>
  <si>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</si>
  <si>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</si>
  <si>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</si>
  <si>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</si>
  <si>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</si>
  <si>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</si>
  <si>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</si>
  <si>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</si>
  <si>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</si>
  <si>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</si>
  <si>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</si>
  <si>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</si>
  <si>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</si>
  <si>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</si>
  <si>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</si>
  <si>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</si>
  <si>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</si>
  <si>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</si>
  <si>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</si>
  <si>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</si>
  <si>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</si>
  <si>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</si>
  <si>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</si>
  <si>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</si>
  <si>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</si>
  <si>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</si>
  <si>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</si>
  <si>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</si>
  <si>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</si>
  <si>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</si>
  <si>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</si>
  <si>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</si>
  <si>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</si>
  <si>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</si>
  <si>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</si>
  <si>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</si>
  <si>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</si>
  <si>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</si>
  <si>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</si>
  <si>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</si>
  <si>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</si>
  <si>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</si>
  <si>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</si>
  <si>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</si>
  <si>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</si>
  <si>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</si>
  <si>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</si>
  <si>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</si>
  <si>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</si>
  <si>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</si>
  <si>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</si>
  <si>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</si>
  <si>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</si>
  <si>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</si>
  <si>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</si>
  <si>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</si>
  <si>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</si>
  <si>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</si>
  <si>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</si>
  <si>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</si>
  <si>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</si>
  <si>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</si>
  <si>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</si>
  <si>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</si>
  <si>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</si>
  <si>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</si>
  <si>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</si>
  <si>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</si>
  <si>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</si>
  <si>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</si>
  <si>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</si>
  <si>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</si>
  <si>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</si>
  <si>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</si>
  <si>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</si>
  <si>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</si>
  <si>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</si>
  <si>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</si>
  <si>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</si>
  <si>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</si>
  <si>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</si>
  <si>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</si>
  <si>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</si>
  <si>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</si>
  <si>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</si>
  <si>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</si>
  <si>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</si>
  <si>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</si>
  <si>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</si>
  <si>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</si>
  <si>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</si>
  <si>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</si>
  <si>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</si>
  <si>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</si>
  <si>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</si>
  <si>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</si>
  <si>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</si>
  <si>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</si>
  <si>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</si>
  <si>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</si>
  <si>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</si>
  <si>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</si>
  <si>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</si>
  <si>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</si>
  <si>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</si>
  <si>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</si>
  <si>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</si>
  <si>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</si>
  <si>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</si>
  <si>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</si>
  <si>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</si>
  <si>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</si>
  <si>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</si>
  <si>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</si>
  <si>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</si>
  <si>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</si>
  <si>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</si>
  <si>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</si>
  <si>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</si>
  <si>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</si>
  <si>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</si>
  <si>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</si>
  <si>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</si>
  <si>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</si>
  <si>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</si>
  <si>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</si>
  <si>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</si>
  <si>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</si>
  <si>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</si>
  <si>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</si>
  <si>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</si>
  <si>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</si>
  <si>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</si>
  <si>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</si>
  <si>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</si>
  <si>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</si>
  <si>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</si>
  <si>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</si>
  <si>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</si>
  <si>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</si>
  <si>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</si>
  <si>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</si>
  <si>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</si>
  <si>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</si>
  <si>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</si>
  <si>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</si>
  <si>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</si>
  <si>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</si>
  <si>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</si>
  <si>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</si>
  <si>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</si>
  <si>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</si>
  <si>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</si>
  <si>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</si>
  <si>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</si>
  <si>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</si>
  <si>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</si>
  <si>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</si>
  <si>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</si>
  <si>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</si>
  <si>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</si>
  <si>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</si>
  <si>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</si>
  <si>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</si>
  <si>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</si>
  <si>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</si>
  <si>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</si>
  <si>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</si>
  <si>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</si>
  <si>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</si>
  <si>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</si>
  <si>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</si>
  <si>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</si>
  <si>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</si>
  <si>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</si>
  <si>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</si>
  <si>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</si>
  <si>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</si>
  <si>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</si>
  <si>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</si>
  <si>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</si>
  <si>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</si>
  <si>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</si>
  <si>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</si>
  <si>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</si>
  <si>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</si>
  <si>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</si>
  <si>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</si>
  <si>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</si>
  <si>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</si>
  <si>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</si>
  <si>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</si>
  <si>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</si>
  <si>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</si>
  <si>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</si>
  <si>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</si>
  <si>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</si>
  <si>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</si>
  <si>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</si>
  <si>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</si>
  <si>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</si>
  <si>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</si>
  <si>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</si>
  <si>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</si>
  <si>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</si>
  <si>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</si>
  <si>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</si>
  <si>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</si>
  <si>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</si>
  <si>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</si>
  <si>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</si>
  <si>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</si>
  <si>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</si>
  <si>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</si>
  <si>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</si>
  <si>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</si>
  <si>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</si>
  <si>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</si>
  <si>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</si>
  <si>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</si>
  <si>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</si>
  <si>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</si>
  <si>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</si>
  <si>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</si>
  <si>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</si>
  <si>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</si>
  <si>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</si>
  <si>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</si>
  <si>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</si>
  <si>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</si>
  <si>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</si>
  <si>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</si>
  <si>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</si>
  <si>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</si>
  <si>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</si>
  <si>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</si>
  <si>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</si>
  <si>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</si>
  <si>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</si>
  <si>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</si>
  <si>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</si>
  <si>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</si>
  <si>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</si>
  <si>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</si>
  <si>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</si>
  <si>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</si>
  <si>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</si>
  <si>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</si>
  <si>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</si>
  <si>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</si>
  <si>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</si>
  <si>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</si>
  <si>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</si>
  <si>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</si>
  <si>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</si>
  <si>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</si>
  <si>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</si>
  <si>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</si>
  <si>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</si>
  <si>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</si>
  <si>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</si>
  <si>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</si>
  <si>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</si>
  <si>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</si>
  <si>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</si>
  <si>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</si>
  <si>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</si>
  <si>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</si>
  <si>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</si>
  <si>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</si>
  <si>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</si>
  <si>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</si>
  <si>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</si>
  <si>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</si>
  <si>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</si>
  <si>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</si>
  <si>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</si>
  <si>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</si>
  <si>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</si>
  <si>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</si>
  <si>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</si>
  <si>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</si>
  <si>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</si>
  <si>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</si>
  <si>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</si>
  <si>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</si>
  <si>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</si>
  <si>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</si>
  <si>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</si>
  <si>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</si>
  <si>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</si>
  <si>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</si>
  <si>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</si>
  <si>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</si>
  <si>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</si>
  <si>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</si>
  <si>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</si>
  <si>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</si>
  <si>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</si>
  <si>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</si>
  <si>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</si>
  <si>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</si>
  <si>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</si>
  <si>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</si>
  <si>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</si>
  <si>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</si>
  <si>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</si>
  <si>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</si>
  <si>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</si>
  <si>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</si>
  <si>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</si>
  <si>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</si>
  <si>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</si>
  <si>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</si>
  <si>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</si>
  <si>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</si>
  <si>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</si>
  <si>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</si>
  <si>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</si>
  <si>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</si>
  <si>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</si>
  <si>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</si>
  <si>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</si>
  <si>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</si>
  <si>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</si>
  <si>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</si>
  <si>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</si>
  <si>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</si>
  <si>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</si>
  <si>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</si>
  <si>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</si>
  <si>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</si>
  <si>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</si>
  <si>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</si>
  <si>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</si>
  <si>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</si>
  <si>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</si>
  <si>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</si>
  <si>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</si>
  <si>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</si>
  <si>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</si>
  <si>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</si>
  <si>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</si>
  <si>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</si>
  <si>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</si>
  <si>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</si>
  <si>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</si>
  <si>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</si>
  <si>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</si>
  <si>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</si>
  <si>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</si>
  <si>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</si>
  <si>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</si>
  <si>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</si>
  <si>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</si>
  <si>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</si>
  <si>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</si>
  <si>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</si>
  <si>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</si>
  <si>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</si>
  <si>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</si>
  <si>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</si>
  <si>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</si>
  <si>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</si>
  <si>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</si>
  <si>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</si>
  <si>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</si>
  <si>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</si>
  <si>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</si>
  <si>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</si>
  <si>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</si>
  <si>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</si>
  <si>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</si>
  <si>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</si>
  <si>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</si>
  <si>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</si>
  <si>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</si>
  <si>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</si>
  <si>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</si>
  <si>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</si>
  <si>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</si>
  <si>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</si>
  <si>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</si>
  <si>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</si>
  <si>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</si>
  <si>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</si>
  <si>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</si>
  <si>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</si>
  <si>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</si>
  <si>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</si>
  <si>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</si>
  <si>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</si>
  <si>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</si>
  <si>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</si>
  <si>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</si>
  <si>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</si>
  <si>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</si>
  <si>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</si>
  <si>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</si>
  <si>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</si>
  <si>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</si>
  <si>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</si>
  <si>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</si>
  <si>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</si>
  <si>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</si>
  <si>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</si>
  <si>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</si>
  <si>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</si>
  <si>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</si>
  <si>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</si>
  <si>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</si>
  <si>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</si>
  <si>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</si>
  <si>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</si>
  <si>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</si>
  <si>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</si>
  <si>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</si>
  <si>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</si>
  <si>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</si>
  <si>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</si>
  <si>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</si>
  <si>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</si>
  <si>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</si>
  <si>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</si>
  <si>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</si>
  <si>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</si>
  <si>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</si>
  <si>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</si>
  <si>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</si>
  <si>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</si>
  <si>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</si>
  <si>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</si>
  <si>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</si>
  <si>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</si>
  <si>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</si>
  <si>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</si>
  <si>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</si>
  <si>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</si>
  <si>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</si>
  <si>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</si>
  <si>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</si>
  <si>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</si>
  <si>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</si>
  <si>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</si>
  <si>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</si>
  <si>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</si>
  <si>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</si>
  <si>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</si>
  <si>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</si>
  <si>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</si>
  <si>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</si>
  <si>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</si>
  <si>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</si>
  <si>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</si>
  <si>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</si>
  <si>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</si>
  <si>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</si>
  <si>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</si>
  <si>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</si>
  <si>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</si>
  <si>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</si>
  <si>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</si>
  <si>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</si>
  <si>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</si>
  <si>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</si>
  <si>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</si>
  <si>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</si>
  <si>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</si>
  <si>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</si>
  <si>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</si>
  <si>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</si>
  <si>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</si>
  <si>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</si>
  <si>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</si>
  <si>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</si>
  <si>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</si>
  <si>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</si>
  <si>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</si>
  <si>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</si>
  <si>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</si>
  <si>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</si>
  <si>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</si>
  <si>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</si>
  <si>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</si>
  <si>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</si>
  <si>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</si>
  <si>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</si>
  <si>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</si>
  <si>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</si>
  <si>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</si>
  <si>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</si>
  <si>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</si>
  <si>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</si>
  <si>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</si>
  <si>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</si>
  <si>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</si>
  <si>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</si>
  <si>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</si>
  <si>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</si>
  <si>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</si>
  <si>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</si>
  <si>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</si>
  <si>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</si>
  <si>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</si>
  <si>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</si>
  <si>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</si>
  <si>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</si>
  <si>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</si>
  <si>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</si>
  <si>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</si>
  <si>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</si>
  <si>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</si>
  <si>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</si>
  <si>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</si>
  <si>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</si>
  <si>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</si>
  <si>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</si>
  <si>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</si>
  <si>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</si>
  <si>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</si>
  <si>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</si>
  <si>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</si>
  <si>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</si>
  <si>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</si>
  <si>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</si>
  <si>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</si>
  <si>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</si>
  <si>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</si>
  <si>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</si>
  <si>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</si>
  <si>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</si>
  <si>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</si>
  <si>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</si>
  <si>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</si>
  <si>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</si>
  <si>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</si>
  <si>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</si>
  <si>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</si>
  <si>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</si>
  <si>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</si>
  <si>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</si>
  <si>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</si>
  <si>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</si>
  <si>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</si>
  <si>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</si>
  <si>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</si>
  <si>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</si>
  <si>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</si>
  <si>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</si>
  <si>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</si>
  <si>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</si>
  <si>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</si>
  <si>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</si>
  <si>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</si>
  <si>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</si>
  <si>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</si>
  <si>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</si>
  <si>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</si>
  <si>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</si>
  <si>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</si>
  <si>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</si>
  <si>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</si>
  <si>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</si>
  <si>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</si>
  <si>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</si>
  <si>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</si>
  <si>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</si>
  <si>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</si>
  <si>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</si>
  <si>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</si>
  <si>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</si>
  <si>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</si>
  <si>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</si>
  <si>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</si>
  <si>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</si>
  <si>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</si>
  <si>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</si>
  <si>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</si>
  <si>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</si>
  <si>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</si>
  <si>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</si>
  <si>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</si>
  <si>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</si>
  <si>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</si>
  <si>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</si>
  <si>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</si>
  <si>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</si>
  <si>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</si>
  <si>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</si>
  <si>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</si>
  <si>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</si>
  <si>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</si>
  <si>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</si>
  <si>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</si>
  <si>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</si>
  <si>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</si>
  <si>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</si>
  <si>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</si>
  <si>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</si>
  <si>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</si>
  <si>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</si>
  <si>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</si>
  <si>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</si>
  <si>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</si>
  <si>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</si>
  <si>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</si>
  <si>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</si>
  <si>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</si>
  <si>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</si>
  <si>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</si>
  <si>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</si>
  <si>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</si>
  <si>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</si>
  <si>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</si>
  <si>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</si>
  <si>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</si>
  <si>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</si>
  <si>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</si>
  <si>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</si>
  <si>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</si>
  <si>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</si>
  <si>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</si>
  <si>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</si>
  <si>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</si>
  <si>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</si>
  <si>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</si>
  <si>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</si>
  <si>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</si>
  <si>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</si>
  <si>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</si>
  <si>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</si>
  <si>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</si>
  <si>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</si>
  <si>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</si>
  <si>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</si>
  <si>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</si>
  <si>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</si>
  <si>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</si>
  <si>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</si>
  <si>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</si>
  <si>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</si>
  <si>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</si>
  <si>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</si>
  <si>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</si>
  <si>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</si>
  <si>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</si>
  <si>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</si>
  <si>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</si>
  <si>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</si>
  <si>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</si>
  <si>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</si>
  <si>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</si>
  <si>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</si>
  <si>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</si>
  <si>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</si>
  <si>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</si>
  <si>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</si>
  <si>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</si>
  <si>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</si>
  <si>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</si>
  <si>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</si>
  <si>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</si>
  <si>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</si>
  <si>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</si>
  <si>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</si>
  <si>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</si>
  <si>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</si>
  <si>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</si>
  <si>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</si>
  <si>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</si>
  <si>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</si>
  <si>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</si>
  <si>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</si>
  <si>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</si>
  <si>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</si>
  <si>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</si>
  <si>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</si>
  <si>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</si>
  <si>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</si>
  <si>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</si>
  <si>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</si>
  <si>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</si>
  <si>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</si>
  <si>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</si>
  <si>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</si>
  <si>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</si>
  <si>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</si>
  <si>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</si>
  <si>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</si>
  <si>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</si>
  <si>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</si>
  <si>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</si>
  <si>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</si>
  <si>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</si>
  <si>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</si>
  <si>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</si>
  <si>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</si>
  <si>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</si>
  <si>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</si>
  <si>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</si>
  <si>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</si>
  <si>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</si>
  <si>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</si>
  <si>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</si>
  <si>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</si>
  <si>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</si>
  <si>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</si>
  <si>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</si>
  <si>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</si>
  <si>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</si>
  <si>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</si>
  <si>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</si>
  <si>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</si>
  <si>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</si>
  <si>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</si>
  <si>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</si>
  <si>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</si>
  <si>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</si>
  <si>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</si>
  <si>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</si>
  <si>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</si>
  <si>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</si>
  <si>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</si>
  <si>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</si>
  <si>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</si>
  <si>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</si>
  <si>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</si>
  <si>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</si>
  <si>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</si>
  <si>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</si>
  <si>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</si>
  <si>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</si>
  <si>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</si>
  <si>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</si>
  <si>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</si>
  <si>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</si>
  <si>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</si>
  <si>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</si>
  <si>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</si>
  <si>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</si>
  <si>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</si>
  <si>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</si>
  <si>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</si>
  <si>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</si>
  <si>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</si>
  <si>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</si>
  <si>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</si>
  <si>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</si>
  <si>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</si>
  <si>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</si>
  <si>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</si>
  <si>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</si>
  <si>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</si>
  <si>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</si>
  <si>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</si>
  <si>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</si>
  <si>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</si>
  <si>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</si>
  <si>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</si>
  <si>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</si>
  <si>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</si>
  <si>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</si>
  <si>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</si>
  <si>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</si>
  <si>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</si>
  <si>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</si>
  <si>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</si>
  <si>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</si>
  <si>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</si>
  <si>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</si>
  <si>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</si>
  <si>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</si>
  <si>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</si>
  <si>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</si>
  <si>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</si>
  <si>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</si>
  <si>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</si>
  <si>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</si>
  <si>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</si>
  <si>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</si>
  <si>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</si>
  <si>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</si>
  <si>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</si>
  <si>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</si>
  <si>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</si>
  <si>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</si>
  <si>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</si>
  <si>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</si>
  <si>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</si>
  <si>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</si>
  <si>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</si>
  <si>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</si>
  <si>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</si>
  <si>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</si>
  <si>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</si>
  <si>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</si>
  <si>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</si>
  <si>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</si>
  <si>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</si>
  <si>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</si>
  <si>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</si>
  <si>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</si>
  <si>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</si>
  <si>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</si>
  <si>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</si>
  <si>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</si>
  <si>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</si>
  <si>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</si>
  <si>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</si>
  <si>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</si>
  <si>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</si>
  <si>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</si>
  <si>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</si>
  <si>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</si>
  <si>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</si>
  <si>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</si>
  <si>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</si>
  <si>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</si>
  <si>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</si>
  <si>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</si>
  <si>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</si>
  <si>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</si>
  <si>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</si>
  <si>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</si>
  <si>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</si>
  <si>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</si>
  <si>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</si>
  <si>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</si>
  <si>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</si>
  <si>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</si>
  <si>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</si>
  <si>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</si>
  <si>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</si>
  <si>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</si>
  <si>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</si>
  <si>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</si>
  <si>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</si>
  <si>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</si>
  <si>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</si>
  <si>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</si>
  <si>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</si>
  <si>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</si>
  <si>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</si>
  <si>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</si>
  <si>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</si>
  <si>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</si>
  <si>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</si>
  <si>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</si>
  <si>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</si>
  <si>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</si>
  <si>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</si>
  <si>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</si>
  <si>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</si>
  <si>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</si>
  <si>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</si>
  <si>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</si>
  <si>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</si>
  <si>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</si>
  <si>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</si>
  <si>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</si>
  <si>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</si>
  <si>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</si>
  <si>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</si>
  <si>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</si>
  <si>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</si>
  <si>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</si>
  <si>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</si>
  <si>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</si>
  <si>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</si>
  <si>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</si>
  <si>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</si>
  <si>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</si>
  <si>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</si>
  <si>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</si>
  <si>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</si>
  <si>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</si>
  <si>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</si>
  <si>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</si>
  <si>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</si>
  <si>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</si>
  <si>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</si>
  <si>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</si>
  <si>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</si>
  <si>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</si>
  <si>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</si>
  <si>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</si>
  <si>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</si>
  <si>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</si>
  <si>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</si>
  <si>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</si>
  <si>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</si>
  <si>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</si>
  <si>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</si>
  <si>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</si>
  <si>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</si>
  <si>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</si>
  <si>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</si>
  <si>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</si>
  <si>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</si>
  <si>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</si>
  <si>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</si>
  <si>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</si>
  <si>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</si>
  <si>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</si>
  <si>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</si>
  <si>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</si>
  <si>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</si>
  <si>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</si>
  <si>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</si>
  <si>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</si>
  <si>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</si>
  <si>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</si>
  <si>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</si>
  <si>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</si>
  <si>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</si>
  <si>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</si>
  <si>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</si>
  <si>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</si>
  <si>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</si>
  <si>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</si>
  <si>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</si>
  <si>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</si>
  <si>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</si>
  <si>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</si>
  <si>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</si>
  <si>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</si>
  <si>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</si>
  <si>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</si>
  <si>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</si>
  <si>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</si>
  <si>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</si>
  <si>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</si>
  <si>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</si>
  <si>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</si>
  <si>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</si>
  <si>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</si>
  <si>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</si>
  <si>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</si>
  <si>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</si>
  <si>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</si>
  <si>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</si>
  <si>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</si>
  <si>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</si>
  <si>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</si>
  <si>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</si>
  <si>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</si>
  <si>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</si>
  <si>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</si>
  <si>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</si>
  <si>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</si>
  <si>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</si>
  <si>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</si>
  <si>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</si>
  <si>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</si>
  <si>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</si>
  <si>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</si>
  <si>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</si>
  <si>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</si>
  <si>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</si>
  <si>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</si>
  <si>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</si>
  <si>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</si>
  <si>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</si>
  <si>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</si>
  <si>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</si>
  <si>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</si>
  <si>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</si>
  <si>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</si>
  <si>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</si>
  <si>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</si>
  <si>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</si>
  <si>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</si>
  <si>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</si>
  <si>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</si>
  <si>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</si>
  <si>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</si>
  <si>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</si>
  <si>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</si>
  <si>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</si>
  <si>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</si>
  <si>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</si>
  <si>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</si>
  <si>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</si>
  <si>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</si>
  <si>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</si>
  <si>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</si>
  <si>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</si>
  <si>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</si>
  <si>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</si>
  <si>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</si>
  <si>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</si>
  <si>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</si>
  <si>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</si>
  <si>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</si>
  <si>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</si>
  <si>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</si>
  <si>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</si>
  <si>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</si>
  <si>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</si>
  <si>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</si>
  <si>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</si>
  <si>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</si>
  <si>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</si>
  <si>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</si>
  <si>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</si>
  <si>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</si>
  <si>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</si>
  <si>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</si>
  <si>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</si>
  <si>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</si>
  <si>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</si>
  <si>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</si>
  <si>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</si>
  <si>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</si>
  <si>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</si>
  <si>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</si>
  <si>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</si>
  <si>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</si>
  <si>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</si>
  <si>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</si>
  <si>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</si>
  <si>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</si>
  <si>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</si>
  <si>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</si>
  <si>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</si>
  <si>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</si>
  <si>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</si>
  <si>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</si>
  <si>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</si>
  <si>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</si>
  <si>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</si>
  <si>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</si>
  <si>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</si>
  <si>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</si>
  <si>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</si>
  <si>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</si>
  <si>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</si>
  <si>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</si>
  <si>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</si>
  <si>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</si>
  <si>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</si>
  <si>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</si>
  <si>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</si>
  <si>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</si>
  <si>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</si>
  <si>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</si>
  <si>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</si>
  <si>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</si>
  <si>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</si>
  <si>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</si>
  <si>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</si>
  <si>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</si>
  <si>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</si>
  <si>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</si>
  <si>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</si>
  <si>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</si>
  <si>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</si>
  <si>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</si>
  <si>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</si>
  <si>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</si>
  <si>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</si>
  <si>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</si>
  <si>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</si>
  <si>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</si>
  <si>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</si>
  <si>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</si>
  <si>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</si>
  <si>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</si>
  <si>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</si>
  <si>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</si>
  <si>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</si>
  <si>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</si>
  <si>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</si>
  <si>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</si>
  <si>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</si>
  <si>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</si>
  <si>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</si>
  <si>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</si>
  <si>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</si>
  <si>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</si>
  <si>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</si>
  <si>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</si>
  <si>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</si>
  <si>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</si>
  <si>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</si>
  <si>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</si>
  <si>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</si>
  <si>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</si>
  <si>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</si>
  <si>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</si>
  <si>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</si>
  <si>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</si>
  <si>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</si>
  <si>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</si>
  <si>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</si>
  <si>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</si>
  <si>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</si>
  <si>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</si>
  <si>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</si>
  <si>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</si>
  <si>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</si>
  <si>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</si>
  <si>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</si>
  <si>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</si>
  <si>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</si>
  <si>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</si>
  <si>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</si>
  <si>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</si>
  <si>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</si>
  <si>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</si>
  <si>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</si>
  <si>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</si>
  <si>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</si>
  <si>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</si>
  <si>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</si>
  <si>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</si>
  <si>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</si>
  <si>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</si>
  <si>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</si>
  <si>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</si>
  <si>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</si>
  <si>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</si>
  <si>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</si>
  <si>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</si>
  <si>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</si>
  <si>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</si>
  <si>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</si>
  <si>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</si>
  <si>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</si>
  <si>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</si>
  <si>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</si>
  <si>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</si>
  <si>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</si>
  <si>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</si>
  <si>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</si>
  <si>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</si>
  <si>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</si>
  <si>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</si>
  <si>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</si>
  <si>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</si>
  <si>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</si>
  <si>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</si>
  <si>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</si>
  <si>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</si>
  <si>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</si>
  <si>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</si>
  <si>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</si>
  <si>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</si>
  <si>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</si>
  <si>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</si>
  <si>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</si>
  <si>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</si>
  <si>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</si>
  <si>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</si>
  <si>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</si>
  <si>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</si>
  <si>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</si>
  <si>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</si>
  <si>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</si>
  <si>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</si>
  <si>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</si>
  <si>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</si>
  <si>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</si>
  <si>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</si>
  <si>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</si>
  <si>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</si>
  <si>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</si>
  <si>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</si>
  <si>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</si>
  <si>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</si>
  <si>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</si>
  <si>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</si>
  <si>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</si>
  <si>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</si>
  <si>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</si>
  <si>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</si>
  <si>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</si>
  <si>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</si>
  <si>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</si>
  <si>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</si>
  <si>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</si>
  <si>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</si>
  <si>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</si>
  <si>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</si>
  <si>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</si>
  <si>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</si>
  <si>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</si>
  <si>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</si>
  <si>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</si>
  <si>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</si>
  <si>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</si>
  <si>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</si>
  <si>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</si>
  <si>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</si>
  <si>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</si>
  <si>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</si>
  <si>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</si>
  <si>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</si>
  <si>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</si>
  <si>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</si>
  <si>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</si>
  <si>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</si>
  <si>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</si>
  <si>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</si>
  <si>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</si>
  <si>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</si>
  <si>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</si>
  <si>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</si>
  <si>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</si>
  <si>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</si>
  <si>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</si>
  <si>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</si>
  <si>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</si>
  <si>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</si>
  <si>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</si>
  <si>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</si>
  <si>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</si>
  <si>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</si>
  <si>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</si>
  <si>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</si>
  <si>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</si>
  <si>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</si>
  <si>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</si>
  <si>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</si>
  <si>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</si>
  <si>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</si>
  <si>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</si>
  <si>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</si>
  <si>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</si>
  <si>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</si>
  <si>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</si>
  <si>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</si>
  <si>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</si>
  <si>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</si>
  <si>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</si>
  <si>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</si>
  <si>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</si>
  <si>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</si>
  <si>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</si>
  <si>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</si>
  <si>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</si>
  <si>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</si>
  <si>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</si>
  <si>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</si>
  <si>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</si>
  <si>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</si>
  <si>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</si>
  <si>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</si>
  <si>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</si>
  <si>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</si>
  <si>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</si>
  <si>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</si>
  <si>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</si>
  <si>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</si>
  <si>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</si>
  <si>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</si>
  <si>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</si>
  <si>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</si>
  <si>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</si>
  <si>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</si>
  <si>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</si>
  <si>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</si>
  <si>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</si>
  <si>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</si>
  <si>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</si>
  <si>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</si>
  <si>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</si>
  <si>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</si>
  <si>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</si>
  <si>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</si>
  <si>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</si>
  <si>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</si>
  <si>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</si>
  <si>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</si>
  <si>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</si>
  <si>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</si>
  <si>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</si>
  <si>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</si>
  <si>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</si>
  <si>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</si>
  <si>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</si>
  <si>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</si>
  <si>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</si>
  <si>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</si>
  <si>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</si>
  <si>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</si>
  <si>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</si>
  <si>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</si>
  <si>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</si>
  <si>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</si>
  <si>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</si>
  <si>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</si>
  <si>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</si>
  <si>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</si>
  <si>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</si>
  <si>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</si>
  <si>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</si>
  <si>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</si>
  <si>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</si>
  <si>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</si>
  <si>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</si>
  <si>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</si>
  <si>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</si>
  <si>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</si>
  <si>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</si>
  <si>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</si>
  <si>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</si>
  <si>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</si>
  <si>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</si>
  <si>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</si>
  <si>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</si>
  <si>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</si>
  <si>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</si>
  <si>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</si>
  <si>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</si>
  <si>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</si>
  <si>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</si>
  <si>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</si>
  <si>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</si>
  <si>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</si>
  <si>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</si>
  <si>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</si>
  <si>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</si>
  <si>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</si>
  <si>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</si>
  <si>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</si>
  <si>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</si>
  <si>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</si>
  <si>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</si>
  <si>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</si>
  <si>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</si>
  <si>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</si>
  <si>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</si>
  <si>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</si>
  <si>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</si>
  <si>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</si>
  <si>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</si>
  <si>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</si>
  <si>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</si>
  <si>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</si>
  <si>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</si>
  <si>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</si>
  <si>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</si>
  <si>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</si>
  <si>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</si>
  <si>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</si>
  <si>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</si>
  <si>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</si>
  <si>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</si>
  <si>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</si>
  <si>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</si>
  <si>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</si>
  <si>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</si>
  <si>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</si>
  <si>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</si>
  <si>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</si>
  <si>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</si>
  <si>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</si>
  <si>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</si>
  <si>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</si>
  <si>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</si>
  <si>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</si>
  <si>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</si>
  <si>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</si>
  <si>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</si>
  <si>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</si>
  <si>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</si>
  <si>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</si>
  <si>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</si>
  <si>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</si>
  <si>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</si>
  <si>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</si>
  <si>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</si>
  <si>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</si>
  <si>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</si>
  <si>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</si>
  <si>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</si>
  <si>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</si>
  <si>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</si>
  <si>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</si>
  <si>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</si>
  <si>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</si>
  <si>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</si>
  <si>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</si>
  <si>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</si>
  <si>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</si>
  <si>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</si>
  <si>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</si>
  <si>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</si>
  <si>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</si>
  <si>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</si>
  <si>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</si>
  <si>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</si>
  <si>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</si>
  <si>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</si>
  <si>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</si>
  <si>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</si>
  <si>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</si>
  <si>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</si>
  <si>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</si>
  <si>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</si>
  <si>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</si>
  <si>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</si>
  <si>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</si>
  <si>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</si>
  <si>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</si>
  <si>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</si>
  <si>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</si>
  <si>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</si>
  <si>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</si>
  <si>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</si>
  <si>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</si>
  <si>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</si>
  <si>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</si>
  <si>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</si>
  <si>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</si>
  <si>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</si>
  <si>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</si>
  <si>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</si>
  <si>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</si>
  <si>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</si>
  <si>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</si>
  <si>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</si>
  <si>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</si>
  <si>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</si>
  <si>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</si>
  <si>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</si>
  <si>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</si>
  <si>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</si>
  <si>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</si>
  <si>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</si>
  <si>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</si>
  <si>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</si>
  <si>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</si>
  <si>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</si>
  <si>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</si>
  <si>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</si>
  <si>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</si>
  <si>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</si>
  <si>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</si>
  <si>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</si>
  <si>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</si>
  <si>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</si>
  <si>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</si>
  <si>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</si>
  <si>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</si>
  <si>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</si>
  <si>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</si>
  <si>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</si>
  <si>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</si>
  <si>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</si>
  <si>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</si>
  <si>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</si>
  <si>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</si>
  <si>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</si>
  <si>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</si>
  <si>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</si>
  <si>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</si>
  <si>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</si>
  <si>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</si>
  <si>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</si>
  <si>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</si>
  <si>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</si>
  <si>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</si>
  <si>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</si>
  <si>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</si>
  <si>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</si>
  <si>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</si>
  <si>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</si>
  <si>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</si>
  <si>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</si>
  <si>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</si>
  <si>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</si>
  <si>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</si>
  <si>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</si>
  <si>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</si>
  <si>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</si>
  <si>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</si>
  <si>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</si>
  <si>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</si>
  <si>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</si>
  <si>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</si>
  <si>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</si>
  <si>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</si>
  <si>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</si>
  <si>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</si>
  <si>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</si>
  <si>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</si>
  <si>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</si>
  <si>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</si>
  <si>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</si>
  <si>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</si>
  <si>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</si>
  <si>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</si>
  <si>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</si>
  <si>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</si>
  <si>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</si>
  <si>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</si>
  <si>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</si>
  <si>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</si>
  <si>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</si>
  <si>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</si>
  <si>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</si>
  <si>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</si>
  <si>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</si>
  <si>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</si>
  <si>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</si>
  <si>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</si>
  <si>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</si>
  <si>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</si>
  <si>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</si>
  <si>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</si>
  <si>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</si>
  <si>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</si>
  <si>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</si>
  <si>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</si>
  <si>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</si>
  <si>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</si>
  <si>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</si>
  <si>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</si>
  <si>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</si>
  <si>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</si>
  <si>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</si>
  <si>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</si>
  <si>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</si>
  <si>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</si>
  <si>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</si>
  <si>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</si>
  <si>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</si>
  <si>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</si>
  <si>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</si>
  <si>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</si>
  <si>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</si>
  <si>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</si>
  <si>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</si>
  <si>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</si>
  <si>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</si>
  <si>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</si>
  <si>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</si>
  <si>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</si>
  <si>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</si>
  <si>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</si>
  <si>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</si>
  <si>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</si>
  <si>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</si>
  <si>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</si>
  <si>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</si>
  <si>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</si>
  <si>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</si>
  <si>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</si>
  <si>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</si>
  <si>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</si>
  <si>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</si>
  <si>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</si>
  <si>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</si>
  <si>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</si>
  <si>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</si>
  <si>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</si>
  <si>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</si>
  <si>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</si>
  <si>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</si>
  <si>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</si>
  <si>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</si>
  <si>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</si>
  <si>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</si>
  <si>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</si>
  <si>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</si>
  <si>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</si>
  <si>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</si>
  <si>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</si>
  <si>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</si>
  <si>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</si>
  <si>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</si>
  <si>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</si>
  <si>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</si>
  <si>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</si>
  <si>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</si>
  <si>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</si>
  <si>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</si>
  <si>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</si>
  <si>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</si>
  <si>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</si>
  <si>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</si>
  <si>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</si>
  <si>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</si>
  <si>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</si>
  <si>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</si>
  <si>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</si>
  <si>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</si>
  <si>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</si>
  <si>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</si>
  <si>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</si>
  <si>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</si>
  <si>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</si>
  <si>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</si>
  <si>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</si>
  <si>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</si>
  <si>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</si>
  <si>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</si>
  <si>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</si>
  <si>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</si>
  <si>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</si>
  <si>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</si>
  <si>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</si>
  <si>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</si>
  <si>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</si>
  <si>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</si>
  <si>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</si>
  <si>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</si>
  <si>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</si>
  <si>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</si>
  <si>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</si>
  <si>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</si>
  <si>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</si>
  <si>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</si>
  <si>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</si>
  <si>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</si>
  <si>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</si>
  <si>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</si>
  <si>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</si>
  <si>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</si>
  <si>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</si>
  <si>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</si>
  <si>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</si>
  <si>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</si>
  <si>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</si>
  <si>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</si>
  <si>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</si>
  <si>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</si>
  <si>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</si>
  <si>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</si>
  <si>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</si>
  <si>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</si>
  <si>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</si>
  <si>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</si>
  <si>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</si>
  <si>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</si>
  <si>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</si>
  <si>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</si>
  <si>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</si>
  <si>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</si>
  <si>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</si>
  <si>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</si>
  <si>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</si>
  <si>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</si>
  <si>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</si>
  <si>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</si>
  <si>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</si>
  <si>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</si>
  <si>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</si>
  <si>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</si>
  <si>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</si>
  <si>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</si>
  <si>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</si>
  <si>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</si>
  <si>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</si>
  <si>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</si>
  <si>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</si>
  <si>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</si>
  <si>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</si>
  <si>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</si>
  <si>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</si>
  <si>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</si>
  <si>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</si>
  <si>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</si>
  <si>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</si>
  <si>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</si>
  <si>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</si>
  <si>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</si>
  <si>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</si>
  <si>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</si>
  <si>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</si>
  <si>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</si>
  <si>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</si>
  <si>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</si>
  <si>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</si>
  <si>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</si>
  <si>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</si>
  <si>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</si>
  <si>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</si>
  <si>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</si>
  <si>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</si>
  <si>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</si>
  <si>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</si>
  <si>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</si>
  <si>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</si>
  <si>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</si>
  <si>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</si>
  <si>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</si>
  <si>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</si>
  <si>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</si>
  <si>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</si>
  <si>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</si>
  <si>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</si>
  <si>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</si>
  <si>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</si>
  <si>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</si>
  <si>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</si>
  <si>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</si>
  <si>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</si>
  <si>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</si>
  <si>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</si>
  <si>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</si>
  <si>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</si>
  <si>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</si>
  <si>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</si>
  <si>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</si>
  <si>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</si>
  <si>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</si>
  <si>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</si>
  <si>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</si>
  <si>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</si>
  <si>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</si>
  <si>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</si>
  <si>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</si>
  <si>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</si>
  <si>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</si>
  <si>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</si>
  <si>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</si>
  <si>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</si>
  <si>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</si>
  <si>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</si>
  <si>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</si>
  <si>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</si>
  <si>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</si>
  <si>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</si>
  <si>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</si>
  <si>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</si>
  <si>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</si>
  <si>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</si>
  <si>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</si>
  <si>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</si>
  <si>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</si>
  <si>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</si>
  <si>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</si>
  <si>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</si>
  <si>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</si>
  <si>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</si>
  <si>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</si>
  <si>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</si>
  <si>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</si>
  <si>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</si>
  <si>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</si>
  <si>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</si>
  <si>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</si>
  <si>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</si>
  <si>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</si>
  <si>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</si>
  <si>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</si>
  <si>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</si>
  <si>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</si>
  <si>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</si>
  <si>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</si>
  <si>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</si>
  <si>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</si>
  <si>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</si>
  <si>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</si>
  <si>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</si>
  <si>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</si>
  <si>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</si>
  <si>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</si>
  <si>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</si>
  <si>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</si>
  <si>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</si>
  <si>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</si>
  <si>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</si>
  <si>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</si>
  <si>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</si>
  <si>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</si>
  <si>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</si>
  <si>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</si>
  <si>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</si>
  <si>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</si>
  <si>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</si>
  <si>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</si>
  <si>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</si>
  <si>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</si>
  <si>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</si>
  <si>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</si>
  <si>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</si>
  <si>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</si>
  <si>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</si>
  <si>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</si>
  <si>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</si>
  <si>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</si>
  <si>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</si>
  <si>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</si>
  <si>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</si>
  <si>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</si>
  <si>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</si>
  <si>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</si>
  <si>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</si>
  <si>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</si>
  <si>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</si>
  <si>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</si>
  <si>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</si>
  <si>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</si>
  <si>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</si>
  <si>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</si>
  <si>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</si>
  <si>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</si>
  <si>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</si>
  <si>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</si>
  <si>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</si>
  <si>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</si>
  <si>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</si>
  <si>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</si>
  <si>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</si>
  <si>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</si>
  <si>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</si>
  <si>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</si>
  <si>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</si>
  <si>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</si>
  <si>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</si>
  <si>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</si>
  <si>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</si>
  <si>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</si>
  <si>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</si>
  <si>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</si>
  <si>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</si>
  <si>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</si>
  <si>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</si>
  <si>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</si>
  <si>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</si>
  <si>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</si>
  <si>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</si>
  <si>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</si>
  <si>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</si>
  <si>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</si>
  <si>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</si>
  <si>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</si>
  <si>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</si>
  <si>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</si>
  <si>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</si>
  <si>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</si>
  <si>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</si>
  <si>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</si>
  <si>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</si>
  <si>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</si>
  <si>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</si>
  <si>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</si>
  <si>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</si>
  <si>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</si>
  <si>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</si>
  <si>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</si>
  <si>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</si>
  <si>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</si>
  <si>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</si>
  <si>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</si>
  <si>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</si>
  <si>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</si>
  <si>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</si>
  <si>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</si>
  <si>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</si>
  <si>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</si>
  <si>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</si>
  <si>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</si>
  <si>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</si>
  <si>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</si>
  <si>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</si>
  <si>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</si>
  <si>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</si>
  <si>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</si>
  <si>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</si>
  <si>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</si>
  <si>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</si>
  <si>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</si>
  <si>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</si>
  <si>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</si>
  <si>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</si>
  <si>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</si>
  <si>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</si>
  <si>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</si>
  <si>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</si>
  <si>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</si>
  <si>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</si>
  <si>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</si>
  <si>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</si>
  <si>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</si>
  <si>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</si>
  <si>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</si>
  <si>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</si>
  <si>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</si>
  <si>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</si>
  <si>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</si>
  <si>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</si>
  <si>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</si>
  <si>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</si>
  <si>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</si>
  <si>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</si>
  <si>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</si>
  <si>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</si>
  <si>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</si>
  <si>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</si>
  <si>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</si>
  <si>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</si>
  <si>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</si>
  <si>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</si>
  <si>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</si>
  <si>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</si>
  <si>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</si>
  <si>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</si>
  <si>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</si>
  <si>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</si>
  <si>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</si>
  <si>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</si>
  <si>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</si>
  <si>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</si>
  <si>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</si>
  <si>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</si>
  <si>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</si>
  <si>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</si>
  <si>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</si>
  <si>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</si>
  <si>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</si>
  <si>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</si>
  <si>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</si>
  <si>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</si>
  <si>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</si>
  <si>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</si>
  <si>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</si>
  <si>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</si>
  <si>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</si>
  <si>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</si>
  <si>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</si>
  <si>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</si>
  <si>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</si>
  <si>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</si>
  <si>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</si>
  <si>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</si>
  <si>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</si>
  <si>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</si>
  <si>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</si>
  <si>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</si>
  <si>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</si>
  <si>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</si>
  <si>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</si>
  <si>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</si>
  <si>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</si>
  <si>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</si>
  <si>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</si>
  <si>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</si>
  <si>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</si>
  <si>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</si>
  <si>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</si>
  <si>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</si>
  <si>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</si>
  <si>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</si>
  <si>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</si>
  <si>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</si>
  <si>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</si>
  <si>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</si>
  <si>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</si>
  <si>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</si>
  <si>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</si>
  <si>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</si>
  <si>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</si>
  <si>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</si>
  <si>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</si>
  <si>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</si>
  <si>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</si>
  <si>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</si>
  <si>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</si>
  <si>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</si>
  <si>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</si>
  <si>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</si>
  <si>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</si>
  <si>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</si>
  <si>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</si>
  <si>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</si>
  <si>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</si>
  <si>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</si>
  <si>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</si>
  <si>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</si>
  <si>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</si>
  <si>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</si>
  <si>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</si>
  <si>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</si>
  <si>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</si>
  <si>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</si>
  <si>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</si>
  <si>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</si>
  <si>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</si>
  <si>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</si>
  <si>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</si>
  <si>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</si>
  <si>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</si>
  <si>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</si>
  <si>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</si>
  <si>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</si>
  <si>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</si>
  <si>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</si>
  <si>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</si>
  <si>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</si>
  <si>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</si>
  <si>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</si>
  <si>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</si>
  <si>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</si>
  <si>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</si>
  <si>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</si>
  <si>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</si>
  <si>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</si>
  <si>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</si>
  <si>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</si>
  <si>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</si>
  <si>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</si>
  <si>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</si>
  <si>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</si>
  <si>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</si>
  <si>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</si>
  <si>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</si>
  <si>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</si>
  <si>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</si>
  <si>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</si>
  <si>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</si>
  <si>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</si>
  <si>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</si>
  <si>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</si>
  <si>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</si>
  <si>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</si>
  <si>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</si>
  <si>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</si>
  <si>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</si>
  <si>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</si>
  <si>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</si>
  <si>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</si>
  <si>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</si>
  <si>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</si>
  <si>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</si>
  <si>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</si>
  <si>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</si>
  <si>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</si>
  <si>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</si>
  <si>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</si>
  <si>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</si>
  <si>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</si>
  <si>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</si>
  <si>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</si>
  <si>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</si>
  <si>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</si>
  <si>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</si>
  <si>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</si>
  <si>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</si>
  <si>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</si>
  <si>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</si>
  <si>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</si>
  <si>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</si>
  <si>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</si>
  <si>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</si>
  <si>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</si>
  <si>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</si>
  <si>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</si>
  <si>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</si>
  <si>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</si>
  <si>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</si>
  <si>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</si>
  <si>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</si>
  <si>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</si>
  <si>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</si>
  <si>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</si>
  <si>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</si>
  <si>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</si>
  <si>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</si>
  <si>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</si>
  <si>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</si>
  <si>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</si>
  <si>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</si>
  <si>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</si>
  <si>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</si>
  <si>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</si>
  <si>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</si>
  <si>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</si>
  <si>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</si>
  <si>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</si>
  <si>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</si>
  <si>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</si>
  <si>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</si>
  <si>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</si>
  <si>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</si>
  <si>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</si>
  <si>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</si>
  <si>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</si>
  <si>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</si>
  <si>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</si>
  <si>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</si>
  <si>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</si>
  <si>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</si>
  <si>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</si>
  <si>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</si>
  <si>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</si>
  <si>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</si>
  <si>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</si>
  <si>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</si>
  <si>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</si>
  <si>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</si>
  <si>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</si>
  <si>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</si>
  <si>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</si>
  <si>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</si>
  <si>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</si>
  <si>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</si>
  <si>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</si>
  <si>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</si>
  <si>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</si>
  <si>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</si>
  <si>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</si>
  <si>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</si>
  <si>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</si>
  <si>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</si>
  <si>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</si>
  <si>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</si>
  <si>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</si>
  <si>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</si>
  <si>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</si>
  <si>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</si>
  <si>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</si>
  <si>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</si>
  <si>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</si>
  <si>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</si>
  <si>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</si>
  <si>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</si>
  <si>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</si>
  <si>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</si>
  <si>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</si>
  <si>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</si>
  <si>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</si>
  <si>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</si>
  <si>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</si>
  <si>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</si>
  <si>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</si>
  <si>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</si>
  <si>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</si>
  <si>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</si>
  <si>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</si>
  <si>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</si>
  <si>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</si>
  <si>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</si>
  <si>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</si>
  <si>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</si>
  <si>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</si>
  <si>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</si>
  <si>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</si>
  <si>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</si>
  <si>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</si>
  <si>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</si>
  <si>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</si>
  <si>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</si>
  <si>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</si>
  <si>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</si>
  <si>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</si>
  <si>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</si>
  <si>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</si>
  <si>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</si>
  <si>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</si>
  <si>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</si>
  <si>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</si>
  <si>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</si>
  <si>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</si>
  <si>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</si>
  <si>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</si>
  <si>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</si>
  <si>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</si>
  <si>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</si>
  <si>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</si>
  <si>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</si>
  <si>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</si>
  <si>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</si>
  <si>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</si>
  <si>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</si>
  <si>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</si>
  <si>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</si>
  <si>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</si>
  <si>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</si>
  <si>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</si>
  <si>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</si>
  <si>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</si>
  <si>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</si>
  <si>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</si>
  <si>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</si>
  <si>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</si>
  <si>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</si>
  <si>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</si>
  <si>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</si>
  <si>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</si>
  <si>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</si>
  <si>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</si>
  <si>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</si>
  <si>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</si>
  <si>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</si>
  <si>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</si>
  <si>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</si>
  <si>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</si>
  <si>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</si>
  <si>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</si>
  <si>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</si>
  <si>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</si>
  <si>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</si>
  <si>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</si>
  <si>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</si>
  <si>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</si>
  <si>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</si>
  <si>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</si>
  <si>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</si>
  <si>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</si>
  <si>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</si>
  <si>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</si>
  <si>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</si>
  <si>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</si>
  <si>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</si>
  <si>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</si>
  <si>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</si>
  <si>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</si>
  <si>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</si>
  <si>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</si>
  <si>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</si>
  <si>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</si>
  <si>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</si>
  <si>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</si>
  <si>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</si>
  <si>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</si>
  <si>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</si>
  <si>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</si>
  <si>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</si>
  <si>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</si>
  <si>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</si>
  <si>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</si>
  <si>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</si>
  <si>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</si>
  <si>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</si>
  <si>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</si>
  <si>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</si>
  <si>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</si>
  <si>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</si>
  <si>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</si>
  <si>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</si>
  <si>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</si>
  <si>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</si>
  <si>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</si>
  <si>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</si>
  <si>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</si>
  <si>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</si>
  <si>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</si>
  <si>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</si>
  <si>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</si>
  <si>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</si>
  <si>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</si>
  <si>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</si>
  <si>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</si>
  <si>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</si>
  <si>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</si>
  <si>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</si>
  <si>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</si>
  <si>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</si>
  <si>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</si>
  <si>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</si>
  <si>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</si>
  <si>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</si>
  <si>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</si>
  <si>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</si>
  <si>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</si>
  <si>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</si>
  <si>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</si>
  <si>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</si>
  <si>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</si>
  <si>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</si>
  <si>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</si>
  <si>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</si>
  <si>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</si>
  <si>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</si>
  <si>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</si>
  <si>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</si>
  <si>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</si>
  <si>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</si>
  <si>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</si>
  <si>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</si>
  <si>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</si>
  <si>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</si>
  <si>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</si>
  <si>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</si>
  <si>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</si>
  <si>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</si>
  <si>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</si>
  <si>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</si>
  <si>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</si>
  <si>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</si>
  <si>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</si>
  <si>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</si>
  <si>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</si>
  <si>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</si>
  <si>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</si>
  <si>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</si>
  <si>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</si>
  <si>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</si>
  <si>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</si>
  <si>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</si>
  <si>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</si>
  <si>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</si>
  <si>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</si>
  <si>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</si>
  <si>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</si>
  <si>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</si>
  <si>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</si>
  <si>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</si>
  <si>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</si>
  <si>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</si>
  <si>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</si>
  <si>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</si>
  <si>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</si>
  <si>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</si>
  <si>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</si>
  <si>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</si>
  <si>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</si>
  <si>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</si>
  <si>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</si>
  <si>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</si>
  <si>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</si>
  <si>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</si>
  <si>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</si>
  <si>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</si>
  <si>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</si>
  <si>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</si>
  <si>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</si>
  <si>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</si>
  <si>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</si>
  <si>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</si>
  <si>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</si>
  <si>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</si>
  <si>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</si>
  <si>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</si>
  <si>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</si>
  <si>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</si>
  <si>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</si>
  <si>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</si>
  <si>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</si>
  <si>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</si>
  <si>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</si>
  <si>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</si>
  <si>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</si>
  <si>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</si>
  <si>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</si>
  <si>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</si>
  <si>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</si>
  <si>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</si>
  <si>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</si>
  <si>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</si>
  <si>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</si>
  <si>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</si>
  <si>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</si>
  <si>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</si>
  <si>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</si>
  <si>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</si>
  <si>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</si>
  <si>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</si>
  <si>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</si>
  <si>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</si>
  <si>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</si>
  <si>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</si>
  <si>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</si>
  <si>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</si>
  <si>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</si>
  <si>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</si>
  <si>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</si>
  <si>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</si>
  <si>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</si>
  <si>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</si>
  <si>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</si>
  <si>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</si>
  <si>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</si>
  <si>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</si>
  <si>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</si>
  <si>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</si>
  <si>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</si>
  <si>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</si>
  <si>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</si>
  <si>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</si>
  <si>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</si>
  <si>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</si>
  <si>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</si>
  <si>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</si>
  <si>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</si>
  <si>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</si>
  <si>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</si>
  <si>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</si>
  <si>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</si>
  <si>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</si>
  <si>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</si>
  <si>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</si>
  <si>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</si>
  <si>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</si>
  <si>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</si>
  <si>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</si>
  <si>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</si>
  <si>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</si>
  <si>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</si>
  <si>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</si>
  <si>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</si>
  <si>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</si>
  <si>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</si>
  <si>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</si>
  <si>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</si>
  <si>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</si>
  <si>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</si>
  <si>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</si>
  <si>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</si>
  <si>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</si>
  <si>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</si>
  <si>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</si>
  <si>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</si>
  <si>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</si>
  <si>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</si>
  <si>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</si>
  <si>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</si>
  <si>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</si>
  <si>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</si>
  <si>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</si>
  <si>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</si>
  <si>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</si>
  <si>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</si>
  <si>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</si>
  <si>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</si>
  <si>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</si>
  <si>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</si>
  <si>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</si>
  <si>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</si>
  <si>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</si>
  <si>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</si>
  <si>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</si>
  <si>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</si>
  <si>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</si>
  <si>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</si>
  <si>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</si>
  <si>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</si>
  <si>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</si>
  <si>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</si>
  <si>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</si>
  <si>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</si>
  <si>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</si>
  <si>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</si>
  <si>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</si>
  <si>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</si>
  <si>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</si>
  <si>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</si>
  <si>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</si>
  <si>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</si>
  <si>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</si>
  <si>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</si>
  <si>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</si>
  <si>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</si>
  <si>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</si>
  <si>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</si>
  <si>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</si>
  <si>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</si>
  <si>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</si>
  <si>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</si>
  <si>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</si>
  <si>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</si>
  <si>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</si>
  <si>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</si>
  <si>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</si>
  <si>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</si>
  <si>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</si>
  <si>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</si>
  <si>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</si>
  <si>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</si>
  <si>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</si>
  <si>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</si>
  <si>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</si>
  <si>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</si>
  <si>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</si>
  <si>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</si>
  <si>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</si>
  <si>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</si>
  <si>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</si>
  <si>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</si>
  <si>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</si>
  <si>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</si>
  <si>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</si>
  <si>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</si>
  <si>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</si>
  <si>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</si>
  <si>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</si>
  <si>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</si>
  <si>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</si>
  <si>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</si>
  <si>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</si>
  <si>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</si>
  <si>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</si>
  <si>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</si>
  <si>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</si>
  <si>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</si>
  <si>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</si>
  <si>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</si>
  <si>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</si>
  <si>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</si>
  <si>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</si>
  <si>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</si>
  <si>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</si>
  <si>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</si>
  <si>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</si>
  <si>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</si>
  <si>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</si>
  <si>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</si>
  <si>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</si>
  <si>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</si>
  <si>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</si>
  <si>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</si>
  <si>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</si>
  <si>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</si>
  <si>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</si>
  <si>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</si>
  <si>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</si>
  <si>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</si>
  <si>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</si>
  <si>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</si>
  <si>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</si>
  <si>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</si>
  <si>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</si>
  <si>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</si>
  <si>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</si>
  <si>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</si>
  <si>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</si>
  <si>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</si>
  <si>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</si>
  <si>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</si>
  <si>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</si>
  <si>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</si>
  <si>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</si>
  <si>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</si>
  <si>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</si>
  <si>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</si>
  <si>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</si>
  <si>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</si>
  <si>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</si>
  <si>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</si>
  <si>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</si>
  <si>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</si>
  <si>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</si>
  <si>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</si>
  <si>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</si>
  <si>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</si>
  <si>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</si>
  <si>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</si>
  <si>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</si>
  <si>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</si>
  <si>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</si>
  <si>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</si>
  <si>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</si>
  <si>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</si>
  <si>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</si>
  <si>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</si>
  <si>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</si>
  <si>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</si>
  <si>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</si>
  <si>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</si>
  <si>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</si>
  <si>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</si>
  <si>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</si>
  <si>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</si>
  <si>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</si>
  <si>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</si>
  <si>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</si>
  <si>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</si>
  <si>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</si>
  <si>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</si>
  <si>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</si>
  <si>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</si>
  <si>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</si>
  <si>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</si>
  <si>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</si>
  <si>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</si>
  <si>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</si>
  <si>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</si>
  <si>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</si>
  <si>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</si>
  <si>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</si>
  <si>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</si>
  <si>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</si>
  <si>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</si>
  <si>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</si>
  <si>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</si>
  <si>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</si>
  <si>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</si>
  <si>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</si>
  <si>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</si>
  <si>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</si>
  <si>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</si>
  <si>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</si>
  <si>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</si>
  <si>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</si>
  <si>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</si>
  <si>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</si>
  <si>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</si>
  <si>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</si>
  <si>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</si>
  <si>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</si>
  <si>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</si>
  <si>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</si>
  <si>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</si>
  <si>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</si>
  <si>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</si>
  <si>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</si>
  <si>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</si>
  <si>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</si>
  <si>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</si>
  <si>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</si>
  <si>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</si>
  <si>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</si>
  <si>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</si>
  <si>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</si>
  <si>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</si>
  <si>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</si>
  <si>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</si>
  <si>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</si>
  <si>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</si>
  <si>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</si>
  <si>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</si>
  <si>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</si>
  <si>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</si>
  <si>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</si>
  <si>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</si>
  <si>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</si>
  <si>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</si>
  <si>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</si>
  <si>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</si>
  <si>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</si>
  <si>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</si>
  <si>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</si>
  <si>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</si>
  <si>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</si>
  <si>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</si>
  <si>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</si>
  <si>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</si>
  <si>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</si>
  <si>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</si>
  <si>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</si>
  <si>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</si>
  <si>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</si>
  <si>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</si>
  <si>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</si>
  <si>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</si>
  <si>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</si>
  <si>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</si>
  <si>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</si>
  <si>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</si>
  <si>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</si>
  <si>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</si>
  <si>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</si>
  <si>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</si>
  <si>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</si>
  <si>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</si>
  <si>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</si>
  <si>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</si>
  <si>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</si>
  <si>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</si>
  <si>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</si>
  <si>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</si>
  <si>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</si>
  <si>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</si>
  <si>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</si>
  <si>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</si>
  <si>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</si>
  <si>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</si>
  <si>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</si>
  <si>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</si>
  <si>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</si>
  <si>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</si>
  <si>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</si>
  <si>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</si>
  <si>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</si>
  <si>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</si>
  <si>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</si>
  <si>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</si>
  <si>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</si>
  <si>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</si>
  <si>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</si>
  <si>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</si>
  <si>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</si>
  <si>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</si>
  <si>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</si>
  <si>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</si>
  <si>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</si>
  <si>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</si>
  <si>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</si>
  <si>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</si>
  <si>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</si>
  <si>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</si>
  <si>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</si>
  <si>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</si>
  <si>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</si>
  <si>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</si>
  <si>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</si>
  <si>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</si>
  <si>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</si>
  <si>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</si>
  <si>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</si>
  <si>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</si>
  <si>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</si>
  <si>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</si>
  <si>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</si>
  <si>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</si>
  <si>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</si>
  <si>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</si>
  <si>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</si>
  <si>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</si>
  <si>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</si>
  <si>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</si>
  <si>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</si>
  <si>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</si>
  <si>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</si>
  <si>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</si>
  <si>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</si>
  <si>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</si>
  <si>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</si>
  <si>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</si>
  <si>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</si>
  <si>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</si>
  <si>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</si>
  <si>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</si>
  <si>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</si>
  <si>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</si>
  <si>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</si>
  <si>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</si>
  <si>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</si>
  <si>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</si>
  <si>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</si>
  <si>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</si>
  <si>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</si>
  <si>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</si>
  <si>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</si>
  <si>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</si>
  <si>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</si>
  <si>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</si>
  <si>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</si>
  <si>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</si>
  <si>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</si>
  <si>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</si>
  <si>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</si>
  <si>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</si>
  <si>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</si>
  <si>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</si>
  <si>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</si>
  <si>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</si>
  <si>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</si>
  <si>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</si>
  <si>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</si>
  <si>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</si>
  <si>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</si>
  <si>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</si>
  <si>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</si>
  <si>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</si>
  <si>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</si>
  <si>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</si>
  <si>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</si>
  <si>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</si>
  <si>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</si>
  <si>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</si>
  <si>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</si>
  <si>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</si>
  <si>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</si>
  <si>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</si>
  <si>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</si>
  <si>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</si>
  <si>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</si>
  <si>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</si>
  <si>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</si>
  <si>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</si>
  <si>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</si>
  <si>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</si>
  <si>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</si>
  <si>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</si>
  <si>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</si>
  <si>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</si>
  <si>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</si>
  <si>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</si>
  <si>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</si>
  <si>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</si>
  <si>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</si>
  <si>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</si>
  <si>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</si>
  <si>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</si>
  <si>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</si>
  <si>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</si>
  <si>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</si>
  <si>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</si>
  <si>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</si>
  <si>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</si>
  <si>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</si>
  <si>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</si>
  <si>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</si>
  <si>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</si>
  <si>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</si>
  <si>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</si>
  <si>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</si>
  <si>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</si>
  <si>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</si>
  <si>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</si>
  <si>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</si>
  <si>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</si>
  <si>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</si>
  <si>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</si>
  <si>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</si>
  <si>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</si>
  <si>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</si>
  <si>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</si>
  <si>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</si>
  <si>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</si>
  <si>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</si>
  <si>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</si>
  <si>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</si>
  <si>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</si>
  <si>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</si>
  <si>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</si>
  <si>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</si>
  <si>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</si>
  <si>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</si>
  <si>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</si>
  <si>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</si>
  <si>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</si>
  <si>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</si>
  <si>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</si>
  <si>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</si>
  <si>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</si>
  <si>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</si>
  <si>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</si>
  <si>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</si>
  <si>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</si>
  <si>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</si>
  <si>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</si>
  <si>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</si>
  <si>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</si>
  <si>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</si>
  <si>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</si>
  <si>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</si>
  <si>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</si>
  <si>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</si>
  <si>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</si>
  <si>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</si>
  <si>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</si>
  <si>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</si>
  <si>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</si>
  <si>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</si>
  <si>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</si>
  <si>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</si>
  <si>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</si>
  <si>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</si>
  <si>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</si>
  <si>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</si>
  <si>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</si>
  <si>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</si>
  <si>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</si>
  <si>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</si>
  <si>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</si>
  <si>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</si>
  <si>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</si>
  <si>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</si>
  <si>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</si>
  <si>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</si>
  <si>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</si>
  <si>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</si>
  <si>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</si>
  <si>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</si>
  <si>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</si>
  <si>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</si>
  <si>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</si>
  <si>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</si>
  <si>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</si>
  <si>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</si>
  <si>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</si>
  <si>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</si>
  <si>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</si>
  <si>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</si>
  <si>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</si>
  <si>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</si>
  <si>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</si>
  <si>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</si>
  <si>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</si>
  <si>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</si>
  <si>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</si>
  <si>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</si>
  <si>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</si>
  <si>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</si>
  <si>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</si>
  <si>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</si>
  <si>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</si>
  <si>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</si>
  <si>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</si>
  <si>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</si>
  <si>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</si>
  <si>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</si>
  <si>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</si>
  <si>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</si>
  <si>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</si>
  <si>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</si>
  <si>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</si>
  <si>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</si>
  <si>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</si>
  <si>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</si>
  <si>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</si>
  <si>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</si>
  <si>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</si>
  <si>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</si>
  <si>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</si>
  <si>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</si>
  <si>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</si>
  <si>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</si>
  <si>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</si>
  <si>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</si>
  <si>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</si>
  <si>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</si>
  <si>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</si>
  <si>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</si>
  <si>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</si>
  <si>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</si>
  <si>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</si>
  <si>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</si>
  <si>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</si>
  <si>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</si>
  <si>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</si>
  <si>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</si>
  <si>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</si>
  <si>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</si>
  <si>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</si>
  <si>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</si>
  <si>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</si>
  <si>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</si>
  <si>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</si>
  <si>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</si>
  <si>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</si>
  <si>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</si>
  <si>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</si>
  <si>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</si>
  <si>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</si>
  <si>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</si>
  <si>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</si>
  <si>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</si>
  <si>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</si>
  <si>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</si>
  <si>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</si>
  <si>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</si>
  <si>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</si>
  <si>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</si>
  <si>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</si>
  <si>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</si>
  <si>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</si>
  <si>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</si>
  <si>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</si>
  <si>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</si>
  <si>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</si>
  <si>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</si>
  <si>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</si>
  <si>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</si>
  <si>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</si>
  <si>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</si>
  <si>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</si>
  <si>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</si>
  <si>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</si>
  <si>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</si>
  <si>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</si>
  <si>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</si>
  <si>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</si>
  <si>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</si>
  <si>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</si>
  <si>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</si>
  <si>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</si>
  <si>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</si>
  <si>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</si>
  <si>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</si>
  <si>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</si>
  <si>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</si>
  <si>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</si>
  <si>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</si>
  <si>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</si>
  <si>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</si>
  <si>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</si>
  <si>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</si>
  <si>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</si>
  <si>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</si>
  <si>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</si>
  <si>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</si>
  <si>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</si>
  <si>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</si>
  <si>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</si>
  <si>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</si>
  <si>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</si>
  <si>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</si>
  <si>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</si>
  <si>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</si>
  <si>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</si>
  <si>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</si>
  <si>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</si>
  <si>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</si>
  <si>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</si>
  <si>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</si>
  <si>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</si>
  <si>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</si>
  <si>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</si>
  <si>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</si>
  <si>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</si>
  <si>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</si>
  <si>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</si>
  <si>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</si>
  <si>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</si>
  <si>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</si>
  <si>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</si>
  <si>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</si>
  <si>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</si>
  <si>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</si>
  <si>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</si>
  <si>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</si>
  <si>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</si>
  <si>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</si>
  <si>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</si>
  <si>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</si>
  <si>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</si>
  <si>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</si>
  <si>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</si>
  <si>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</si>
  <si>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</si>
  <si>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</si>
  <si>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</si>
  <si>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</si>
  <si>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</si>
  <si>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</si>
  <si>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</si>
  <si>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</si>
  <si>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</si>
  <si>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</si>
  <si>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</si>
  <si>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</si>
  <si>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</si>
  <si>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</si>
  <si>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</si>
  <si>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</si>
  <si>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</si>
  <si>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</si>
  <si>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</si>
  <si>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</si>
  <si>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</si>
  <si>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</si>
  <si>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</si>
  <si>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</si>
  <si>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</si>
  <si>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</si>
  <si>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</si>
  <si>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</si>
  <si>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</si>
  <si>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</si>
  <si>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</si>
  <si>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</si>
  <si>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</si>
  <si>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</si>
  <si>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</si>
  <si>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</si>
  <si>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</si>
  <si>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</si>
  <si>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</si>
  <si>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</si>
  <si>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</si>
  <si>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</si>
  <si>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</si>
  <si>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</si>
  <si>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</si>
  <si>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</si>
  <si>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</si>
  <si>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</si>
  <si>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</si>
  <si>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</si>
  <si>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</si>
  <si>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</si>
  <si>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</si>
  <si>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</si>
  <si>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</si>
  <si>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</si>
  <si>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</si>
  <si>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</si>
  <si>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</si>
  <si>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</si>
  <si>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</si>
  <si>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</si>
  <si>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</si>
  <si>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</si>
  <si>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</si>
  <si>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</si>
  <si>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</si>
  <si>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</si>
  <si>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</si>
  <si>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</si>
  <si>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</si>
  <si>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</si>
  <si>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</si>
  <si>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</si>
  <si>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</si>
  <si>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</si>
  <si>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</si>
  <si>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</si>
  <si>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</si>
  <si>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</si>
  <si>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</si>
  <si>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</si>
  <si>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</si>
  <si>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</si>
  <si>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</si>
  <si>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</si>
  <si>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</si>
  <si>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</si>
  <si>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</si>
  <si>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</si>
  <si>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</si>
  <si>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</si>
  <si>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</si>
  <si>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</si>
  <si>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</si>
  <si>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</si>
  <si>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</si>
  <si>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</si>
  <si>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</si>
  <si>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</si>
  <si>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</si>
  <si>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</si>
  <si>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</si>
  <si>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</si>
  <si>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</si>
  <si>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</si>
  <si>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</si>
  <si>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</si>
  <si>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</si>
  <si>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</si>
  <si>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</si>
  <si>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</si>
  <si>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</si>
  <si>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</si>
  <si>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</si>
  <si>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</si>
  <si>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</si>
  <si>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</si>
  <si>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</si>
  <si>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</si>
  <si>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</si>
  <si>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</si>
  <si>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</si>
  <si>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</si>
  <si>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</si>
  <si>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</si>
  <si>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</si>
  <si>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</si>
  <si>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</si>
  <si>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</si>
  <si>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</si>
  <si>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</si>
  <si>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</si>
  <si>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</si>
  <si>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</si>
  <si>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</si>
  <si>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</si>
  <si>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</si>
  <si>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</si>
  <si>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</si>
  <si>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</si>
  <si>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</si>
  <si>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</si>
  <si>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</si>
  <si>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</si>
  <si>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</si>
  <si>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</si>
  <si>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</si>
  <si>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</si>
  <si>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</si>
  <si>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</si>
  <si>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</si>
  <si>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</si>
  <si>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</si>
  <si>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</si>
  <si>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</si>
  <si>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</si>
  <si>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</si>
  <si>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</si>
  <si>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</si>
  <si>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</si>
  <si>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</si>
  <si>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</si>
  <si>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</si>
  <si>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</si>
  <si>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</si>
  <si>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</si>
  <si>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</si>
  <si>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</si>
  <si>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</si>
  <si>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</si>
  <si>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</si>
  <si>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</si>
  <si>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</si>
  <si>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</si>
  <si>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</si>
  <si>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</si>
  <si>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</si>
  <si>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</si>
  <si>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</si>
  <si>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</si>
  <si>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</si>
  <si>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</si>
  <si>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</si>
  <si>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</si>
  <si>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</si>
  <si>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</si>
  <si>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</si>
  <si>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</si>
  <si>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</si>
  <si>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</si>
  <si>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</si>
  <si>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</si>
  <si>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</si>
  <si>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</si>
  <si>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</si>
  <si>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</si>
  <si>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</si>
  <si>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</si>
  <si>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</si>
  <si>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</si>
  <si>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</si>
  <si>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</si>
  <si>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</si>
  <si>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</si>
  <si>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</si>
  <si>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</si>
  <si>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</si>
  <si>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</si>
  <si>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</si>
  <si>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</si>
  <si>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</si>
  <si>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</si>
  <si>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</si>
  <si>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</si>
  <si>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</si>
  <si>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</si>
  <si>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</si>
  <si>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</si>
  <si>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</si>
  <si>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</si>
  <si>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</si>
  <si>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</si>
  <si>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</si>
  <si>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</si>
  <si>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</si>
  <si>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</si>
  <si>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</si>
  <si>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</si>
  <si>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</si>
  <si>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</si>
  <si>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</si>
  <si>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</si>
  <si>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</si>
  <si>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</si>
  <si>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</si>
  <si>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</si>
  <si>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</si>
  <si>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</si>
  <si>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</si>
  <si>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</si>
  <si>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</si>
  <si>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</si>
  <si>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</si>
  <si>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</si>
  <si>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</si>
  <si>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</si>
  <si>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</si>
  <si>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</si>
  <si>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</si>
  <si>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</si>
  <si>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</si>
  <si>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</si>
  <si>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</si>
  <si>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</si>
  <si>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</si>
  <si>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</si>
  <si>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</si>
  <si>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</si>
  <si>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</si>
  <si>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</si>
  <si>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</si>
  <si>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</si>
  <si>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</si>
  <si>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</si>
  <si>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</si>
  <si>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</si>
  <si>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</si>
  <si>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</si>
  <si>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</si>
  <si>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</si>
  <si>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</si>
  <si>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</si>
  <si>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</si>
  <si>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</si>
  <si>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</si>
  <si>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</si>
  <si>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</si>
  <si>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</si>
  <si>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</si>
  <si>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</si>
  <si>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</si>
  <si>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</si>
  <si>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</si>
  <si>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</si>
  <si>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</si>
  <si>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</si>
  <si>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</si>
  <si>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</si>
  <si>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</si>
  <si>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</si>
  <si>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</si>
  <si>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</si>
  <si>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</si>
  <si>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</si>
  <si>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</si>
  <si>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</si>
  <si>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</si>
  <si>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</si>
  <si>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</si>
  <si>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</si>
  <si>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</si>
  <si>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</si>
  <si>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</si>
  <si>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</si>
  <si>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</si>
  <si>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</si>
  <si>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</si>
  <si>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</si>
  <si>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</si>
  <si>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</si>
  <si>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</si>
  <si>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</si>
  <si>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</si>
  <si>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</si>
  <si>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</si>
  <si>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</si>
  <si>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</si>
  <si>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</si>
  <si>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</si>
  <si>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</si>
  <si>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</si>
  <si>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</si>
  <si>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</si>
  <si>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</si>
  <si>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</si>
  <si>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</si>
  <si>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</si>
  <si>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</si>
  <si>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</si>
  <si>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</si>
  <si>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</si>
  <si>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</si>
  <si>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</si>
  <si>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</si>
  <si>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</si>
  <si>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</si>
  <si>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</si>
  <si>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</si>
  <si>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</si>
  <si>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</si>
  <si>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</si>
  <si>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</si>
  <si>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</si>
  <si>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</si>
  <si>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</si>
  <si>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</si>
  <si>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</si>
  <si>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</si>
  <si>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</si>
  <si>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</si>
  <si>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</si>
  <si>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</si>
  <si>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</si>
  <si>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</si>
  <si>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</si>
  <si>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</si>
  <si>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</si>
  <si>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</si>
  <si>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</si>
  <si>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</si>
  <si>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</si>
  <si>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</si>
  <si>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</si>
  <si>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</si>
  <si>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</si>
  <si>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</si>
  <si>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</si>
  <si>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</si>
  <si>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</si>
  <si>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</si>
  <si>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</si>
  <si>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</si>
  <si>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</si>
  <si>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</si>
  <si>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</si>
  <si>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</si>
  <si>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</si>
  <si>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</si>
  <si>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</si>
  <si>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</si>
  <si>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</si>
  <si>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</si>
  <si>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</si>
  <si>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</si>
  <si>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</si>
  <si>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</si>
  <si>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</si>
  <si>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</si>
  <si>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</si>
  <si>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</si>
  <si>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</si>
  <si>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</si>
  <si>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</si>
  <si>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</si>
  <si>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</si>
  <si>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</si>
  <si>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</si>
  <si>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</si>
  <si>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</si>
  <si>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</si>
  <si>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</si>
  <si>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</si>
  <si>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</si>
  <si>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</si>
  <si>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</si>
  <si>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</si>
  <si>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</si>
  <si>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</si>
  <si>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</si>
  <si>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</si>
  <si>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</si>
  <si>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</si>
  <si>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</si>
  <si>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</si>
  <si>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</si>
  <si>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</si>
  <si>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</si>
  <si>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</si>
  <si>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</si>
  <si>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</si>
  <si>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</si>
  <si>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</si>
  <si>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</si>
  <si>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</si>
  <si>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</si>
  <si>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</si>
  <si>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</si>
  <si>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</si>
  <si>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</si>
  <si>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</si>
  <si>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</si>
  <si>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</si>
  <si>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</si>
  <si>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</si>
  <si>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</si>
  <si>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</si>
  <si>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</si>
  <si>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</si>
  <si>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</si>
  <si>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</si>
  <si>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</si>
  <si>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</si>
  <si>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</si>
  <si>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</si>
  <si>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</si>
  <si>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</si>
  <si>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</si>
  <si>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</si>
  <si>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</si>
  <si>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</si>
  <si>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</si>
  <si>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</si>
  <si>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</si>
  <si>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</si>
  <si>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</si>
  <si>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</si>
  <si>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</si>
  <si>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</si>
  <si>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</si>
  <si>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</si>
  <si>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</si>
  <si>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</si>
  <si>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</si>
  <si>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</si>
  <si>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</si>
  <si>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</si>
  <si>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</si>
  <si>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</si>
  <si>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</si>
  <si>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</si>
  <si>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</si>
  <si>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</si>
  <si>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</si>
  <si>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</si>
  <si>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</si>
  <si>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</si>
  <si>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</si>
  <si>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</si>
  <si>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</si>
  <si>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</si>
  <si>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</si>
  <si>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</si>
  <si>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</si>
  <si>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</si>
  <si>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</si>
  <si>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</si>
  <si>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</si>
  <si>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</si>
  <si>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</si>
  <si>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</si>
  <si>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</si>
  <si>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</si>
  <si>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</si>
  <si>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</si>
  <si>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</si>
  <si>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</si>
  <si>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</si>
  <si>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</si>
  <si>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</si>
  <si>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</si>
  <si>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</si>
  <si>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</si>
  <si>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</si>
  <si>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</si>
  <si>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</si>
  <si>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</si>
  <si>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</si>
  <si>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</si>
  <si>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</si>
  <si>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</si>
  <si>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</si>
  <si>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</si>
  <si>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</si>
  <si>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</si>
  <si>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</si>
  <si>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</si>
  <si>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</si>
  <si>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</si>
  <si>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</si>
  <si>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</si>
  <si>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</si>
  <si>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</si>
  <si>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</si>
  <si>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</si>
  <si>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</si>
  <si>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</si>
  <si>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</si>
  <si>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</si>
  <si>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</si>
  <si>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</si>
  <si>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</si>
  <si>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</si>
  <si>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</si>
  <si>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</si>
  <si>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</si>
  <si>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</si>
  <si>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</si>
  <si>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</si>
  <si>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</si>
  <si>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</si>
  <si>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</si>
  <si>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</si>
  <si>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</si>
  <si>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</si>
  <si>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</si>
  <si>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</si>
  <si>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</si>
  <si>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</si>
  <si>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</si>
  <si>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</si>
  <si>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</si>
  <si>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</si>
  <si>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</si>
  <si>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</si>
  <si>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</si>
  <si>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</si>
  <si>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</si>
  <si>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</si>
  <si>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</si>
  <si>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</si>
  <si>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</si>
  <si>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</si>
  <si>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</si>
  <si>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</si>
  <si>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</si>
  <si>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</si>
  <si>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</si>
  <si>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</si>
  <si>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</si>
  <si>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</si>
  <si>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</si>
  <si>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</si>
  <si>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</si>
  <si>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</si>
  <si>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</si>
  <si>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</si>
  <si>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</si>
  <si>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</si>
  <si>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</si>
  <si>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</si>
  <si>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</si>
  <si>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</si>
  <si>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</si>
  <si>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</si>
  <si>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</si>
  <si>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</si>
  <si>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</si>
  <si>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</si>
  <si>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</si>
  <si>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</si>
  <si>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</si>
  <si>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</si>
  <si>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</si>
  <si>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</si>
  <si>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</si>
  <si>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</si>
  <si>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</si>
  <si>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</si>
  <si>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</si>
  <si>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</si>
  <si>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</si>
  <si>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</si>
  <si>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</si>
  <si>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</si>
  <si>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</si>
  <si>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</si>
  <si>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</si>
  <si>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</si>
  <si>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</si>
  <si>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</si>
  <si>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</si>
  <si>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</si>
  <si>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</si>
  <si>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</si>
  <si>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</si>
  <si>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</si>
  <si>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</si>
  <si>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</si>
  <si>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</si>
  <si>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</si>
  <si>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</si>
  <si>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</si>
  <si>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</si>
  <si>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</si>
  <si>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</si>
  <si>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</si>
  <si>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</si>
  <si>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</si>
  <si>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</si>
  <si>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</si>
  <si>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</si>
  <si>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</si>
  <si>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</si>
  <si>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</si>
  <si>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</si>
  <si>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</si>
  <si>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</si>
  <si>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</si>
  <si>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</si>
  <si>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</si>
  <si>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</si>
  <si>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</si>
  <si>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</si>
  <si>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</si>
  <si>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</si>
  <si>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</si>
  <si>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</si>
  <si>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</si>
  <si>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</si>
  <si>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</si>
  <si>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</si>
  <si>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</si>
  <si>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</si>
  <si>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</si>
  <si>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</si>
  <si>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</si>
  <si>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</si>
  <si>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</si>
  <si>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</si>
  <si>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</si>
  <si>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</si>
  <si>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</si>
  <si>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</si>
  <si>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</si>
  <si>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</si>
  <si>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</si>
  <si>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</si>
  <si>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</si>
  <si>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</si>
  <si>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</si>
  <si>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</si>
  <si>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</si>
  <si>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</si>
  <si>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</si>
  <si>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</si>
  <si>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</si>
  <si>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</si>
  <si>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</si>
  <si>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</si>
  <si>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</si>
  <si>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</si>
  <si>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</si>
  <si>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</si>
  <si>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</si>
  <si>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</si>
  <si>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</si>
  <si>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</si>
  <si>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</si>
  <si>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</si>
  <si>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</si>
  <si>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</si>
  <si>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</si>
  <si>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</si>
  <si>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</si>
  <si>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</si>
  <si>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</si>
  <si>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</si>
  <si>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</si>
  <si>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</si>
  <si>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</si>
  <si>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</si>
  <si>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</si>
  <si>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</si>
  <si>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</si>
  <si>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</si>
  <si>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</si>
  <si>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</si>
  <si>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</si>
  <si>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</si>
  <si>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</si>
  <si>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</si>
  <si>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</si>
  <si>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</si>
  <si>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</si>
  <si>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</si>
  <si>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</si>
  <si>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</si>
  <si>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</si>
  <si>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</si>
  <si>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</si>
  <si>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</si>
  <si>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</si>
  <si>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</si>
  <si>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</si>
  <si>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</si>
  <si>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</si>
  <si>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</si>
  <si>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</si>
  <si>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</si>
  <si>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</si>
  <si>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</si>
  <si>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</si>
  <si>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</si>
  <si>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</si>
  <si>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</si>
  <si>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</si>
  <si>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</si>
  <si>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</si>
  <si>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</si>
  <si>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</si>
  <si>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</si>
  <si>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</si>
  <si>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</si>
  <si>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</si>
  <si>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</si>
  <si>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</si>
  <si>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</si>
  <si>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</si>
  <si>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</si>
  <si>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</si>
  <si>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</si>
  <si>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</si>
  <si>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</si>
  <si>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</si>
  <si>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</si>
  <si>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</si>
  <si>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</si>
  <si>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</si>
  <si>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</si>
  <si>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</si>
  <si>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</si>
  <si>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</si>
  <si>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</si>
  <si>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</si>
  <si>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</si>
  <si>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</si>
  <si>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</si>
  <si>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</si>
  <si>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</si>
  <si>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</si>
  <si>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</si>
  <si>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</si>
  <si>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</si>
  <si>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</si>
  <si>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</si>
  <si>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</si>
  <si>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</si>
  <si>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</si>
  <si>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</si>
  <si>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</si>
  <si>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</si>
  <si>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</si>
  <si>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</si>
  <si>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</si>
  <si>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</si>
  <si>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</si>
  <si>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</si>
  <si>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</si>
  <si>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</si>
  <si>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</si>
  <si>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</si>
  <si>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</si>
  <si>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</si>
  <si>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</si>
  <si>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</si>
  <si>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</si>
  <si>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</si>
  <si>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</si>
  <si>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</si>
  <si>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</si>
  <si>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</si>
  <si>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</si>
  <si>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</si>
  <si>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</si>
  <si>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</si>
  <si>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</si>
  <si>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</si>
  <si>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</si>
  <si>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</si>
  <si>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</si>
  <si>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</si>
  <si>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</si>
  <si>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</si>
  <si>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</si>
  <si>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</si>
  <si>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</si>
  <si>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</si>
  <si>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</si>
  <si>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</si>
  <si>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</si>
  <si>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</si>
  <si>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</si>
  <si>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</si>
  <si>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</si>
  <si>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</si>
  <si>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</si>
  <si>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</si>
  <si>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</si>
  <si>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</si>
  <si>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</si>
  <si>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</si>
  <si>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</si>
  <si>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</si>
  <si>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</si>
  <si>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</si>
  <si>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</si>
  <si>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</si>
  <si>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</si>
  <si>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</si>
  <si>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</si>
  <si>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</si>
  <si>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</si>
  <si>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</si>
  <si>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</si>
  <si>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</si>
  <si>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</si>
  <si>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</si>
  <si>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</si>
  <si>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</si>
  <si>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</si>
  <si>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</si>
  <si>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</si>
  <si>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</si>
  <si>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</si>
  <si>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</si>
  <si>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</si>
  <si>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</si>
  <si>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</si>
  <si>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</si>
  <si>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</si>
  <si>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</si>
  <si>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</si>
  <si>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</si>
  <si>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</si>
  <si>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</si>
  <si>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</si>
  <si>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</si>
  <si>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</si>
  <si>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</si>
  <si>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</si>
  <si>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</si>
  <si>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</si>
  <si>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</si>
  <si>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</si>
  <si>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</si>
  <si>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</si>
  <si>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</si>
  <si>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</si>
  <si>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</si>
  <si>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</si>
  <si>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</si>
  <si>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</si>
  <si>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</si>
  <si>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</si>
  <si>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</si>
  <si>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</si>
  <si>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</si>
  <si>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</si>
  <si>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</si>
  <si>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</si>
  <si>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</si>
  <si>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</si>
  <si>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</si>
  <si>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</si>
  <si>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</si>
  <si>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</si>
  <si>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</si>
  <si>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</si>
  <si>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</si>
  <si>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</si>
  <si>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</si>
  <si>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</si>
  <si>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</si>
  <si>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</si>
  <si>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</si>
  <si>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</si>
  <si>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</si>
  <si>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</si>
  <si>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</si>
  <si>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</si>
  <si>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</si>
  <si>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</si>
  <si>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</si>
  <si>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</si>
  <si>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</si>
  <si>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</si>
  <si>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</si>
  <si>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</si>
  <si>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</si>
  <si>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</si>
  <si>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</si>
  <si>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</si>
  <si>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</si>
  <si>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</si>
  <si>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</si>
  <si>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</si>
  <si>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</si>
  <si>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</si>
  <si>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</si>
  <si>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</si>
  <si>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</si>
  <si>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</si>
  <si>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</si>
  <si>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</si>
  <si>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</si>
  <si>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</si>
  <si>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</si>
  <si>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</si>
  <si>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</si>
  <si>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</si>
  <si>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</si>
  <si>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</si>
  <si>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</si>
  <si>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</si>
  <si>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</si>
  <si>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</si>
  <si>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</si>
  <si>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</si>
  <si>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</si>
  <si>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</si>
  <si>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</si>
  <si>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</si>
  <si>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</si>
  <si>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</si>
  <si>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</si>
  <si>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</si>
  <si>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</si>
  <si>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</si>
  <si>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</si>
  <si>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</si>
  <si>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</si>
  <si>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</si>
  <si>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</si>
  <si>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</si>
  <si>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</si>
  <si>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</si>
  <si>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</si>
  <si>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</si>
  <si>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</si>
  <si>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</si>
  <si>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</si>
  <si>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</si>
  <si>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</si>
  <si>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</si>
  <si>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</si>
  <si>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</si>
  <si>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</si>
  <si>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</si>
  <si>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</si>
  <si>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</si>
  <si>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</si>
  <si>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</si>
  <si>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</si>
  <si>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</si>
  <si>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</si>
  <si>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</si>
  <si>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</si>
  <si>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</si>
  <si>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</si>
  <si>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</si>
  <si>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</si>
  <si>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</si>
  <si>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</si>
  <si>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</si>
  <si>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</si>
  <si>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</si>
  <si>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</si>
  <si>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</si>
  <si>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</si>
  <si>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</si>
  <si>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</si>
  <si>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</si>
  <si>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</si>
  <si>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</si>
  <si>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</si>
  <si>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</si>
  <si>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</si>
  <si>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</si>
  <si>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</si>
  <si>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</si>
  <si>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</si>
  <si>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</si>
  <si>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</si>
  <si>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</si>
  <si>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</si>
  <si>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</si>
  <si>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</si>
  <si>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</si>
  <si>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</si>
  <si>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</si>
  <si>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</si>
  <si>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</si>
  <si>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</si>
  <si>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</si>
  <si>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</si>
  <si>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</si>
  <si>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</si>
  <si>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</si>
  <si>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</si>
  <si>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</si>
  <si>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</si>
  <si>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</si>
  <si>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</si>
  <si>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</si>
  <si>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</si>
  <si>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</si>
  <si>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</si>
  <si>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</si>
  <si>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</si>
  <si>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</si>
  <si>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</si>
  <si>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</si>
  <si>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</si>
  <si>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</si>
  <si>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</si>
  <si>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</si>
  <si>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</si>
  <si>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</si>
  <si>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</si>
  <si>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</si>
  <si>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</si>
  <si>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</si>
  <si>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</si>
  <si>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</si>
  <si>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</si>
  <si>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</si>
  <si>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</si>
  <si>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</si>
  <si>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</si>
  <si>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</si>
  <si>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</si>
  <si>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</si>
  <si>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</si>
  <si>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</si>
  <si>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</si>
  <si>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</si>
  <si>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</si>
  <si>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</si>
  <si>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</si>
  <si>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</si>
  <si>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</si>
  <si>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</si>
  <si>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</si>
  <si>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</si>
  <si>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</si>
  <si>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</si>
  <si>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</si>
  <si>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</si>
  <si>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</si>
  <si>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</si>
  <si>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</si>
  <si>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</si>
  <si>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</si>
  <si>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</si>
  <si>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</si>
  <si>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</si>
  <si>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</si>
  <si>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</si>
  <si>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</si>
  <si>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</si>
  <si>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</si>
  <si>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</si>
  <si>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</si>
  <si>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</si>
  <si>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</si>
  <si>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</si>
  <si>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</si>
  <si>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</si>
  <si>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</si>
  <si>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</si>
  <si>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</si>
  <si>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</si>
  <si>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</si>
  <si>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</si>
  <si>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</si>
  <si>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</si>
  <si>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</si>
  <si>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</si>
  <si>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</si>
  <si>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</si>
  <si>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</si>
  <si>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</si>
  <si>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</si>
  <si>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</si>
  <si>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</si>
  <si>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</si>
  <si>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</si>
  <si>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</si>
  <si>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</si>
  <si>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</si>
  <si>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</si>
  <si>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</si>
  <si>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</si>
  <si>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</si>
  <si>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</si>
  <si>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</si>
  <si>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</si>
  <si>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</si>
  <si>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</si>
  <si>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</si>
  <si>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</si>
  <si>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</si>
  <si>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</si>
  <si>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</si>
  <si>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</si>
  <si>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</si>
  <si>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</si>
  <si>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</si>
  <si>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</si>
  <si>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</si>
  <si>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</si>
  <si>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</si>
  <si>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</si>
  <si>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</si>
  <si>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</si>
  <si>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</si>
  <si>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</si>
  <si>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</si>
  <si>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</si>
  <si>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</si>
  <si>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</si>
  <si>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</si>
  <si>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</si>
  <si>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</si>
  <si>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</si>
  <si>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</si>
  <si>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</si>
  <si>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</si>
  <si>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</si>
  <si>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</si>
  <si>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</si>
  <si>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</si>
  <si>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</si>
  <si>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</si>
  <si>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</si>
  <si>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</si>
  <si>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</si>
  <si>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</si>
  <si>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</si>
  <si>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</si>
  <si>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</si>
  <si>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</si>
  <si>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</si>
  <si>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</si>
  <si>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</si>
  <si>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</si>
  <si>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</si>
  <si>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</si>
  <si>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</si>
  <si>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</si>
  <si>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</si>
  <si>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</si>
  <si>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</si>
  <si>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</si>
  <si>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</si>
  <si>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</si>
  <si>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</si>
  <si>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</si>
  <si>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</si>
  <si>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</si>
  <si>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</si>
  <si>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</si>
  <si>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</si>
  <si>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</si>
  <si>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</si>
  <si>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</si>
  <si>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</si>
  <si>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</si>
  <si>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</si>
  <si>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</si>
  <si>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</si>
  <si>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</si>
  <si>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</si>
  <si>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</si>
  <si>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</si>
  <si>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</si>
  <si>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</si>
  <si>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</si>
  <si>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</si>
  <si>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</si>
  <si>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</si>
  <si>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</si>
  <si>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</si>
  <si>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</si>
  <si>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</si>
  <si>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</si>
  <si>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</si>
  <si>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</si>
  <si>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</si>
  <si>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</si>
  <si>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</si>
  <si>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</si>
  <si>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</si>
  <si>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</si>
  <si>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</si>
  <si>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</si>
  <si>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</si>
  <si>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</si>
  <si>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</si>
  <si>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</si>
  <si>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</si>
  <si>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</si>
  <si>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</si>
  <si>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</si>
  <si>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</si>
  <si>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</si>
  <si>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</si>
  <si>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</si>
  <si>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</si>
  <si>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</si>
  <si>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</si>
  <si>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</si>
  <si>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</si>
  <si>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</si>
  <si>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</si>
  <si>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</si>
  <si>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</si>
  <si>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</si>
  <si>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</si>
  <si>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</si>
  <si>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</si>
  <si>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</si>
  <si>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</si>
  <si>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</si>
  <si>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</si>
  <si>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</si>
  <si>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</si>
  <si>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</si>
  <si>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</si>
  <si>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</si>
  <si>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</si>
  <si>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</si>
  <si>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</si>
  <si>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</si>
  <si>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</si>
  <si>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</si>
  <si>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</si>
  <si>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</si>
  <si>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</si>
  <si>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</si>
  <si>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</si>
  <si>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</si>
  <si>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</si>
  <si>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</si>
  <si>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</si>
  <si>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</si>
  <si>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</si>
  <si>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</si>
  <si>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</si>
  <si>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</si>
  <si>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</si>
  <si>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</si>
  <si>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</si>
  <si>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</si>
  <si>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</si>
  <si>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</si>
  <si>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</si>
  <si>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</si>
  <si>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</si>
  <si>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</si>
  <si>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</si>
  <si>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</si>
  <si>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</si>
  <si>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</si>
  <si>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</si>
  <si>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</si>
  <si>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</si>
  <si>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</si>
  <si>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</si>
  <si>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</si>
  <si>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</si>
  <si>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</si>
  <si>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</si>
  <si>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</si>
  <si>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</si>
  <si>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</si>
  <si>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</si>
  <si>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</si>
  <si>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</si>
  <si>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</si>
  <si>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</si>
  <si>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</si>
  <si>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</si>
  <si>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</si>
  <si>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</si>
  <si>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</si>
  <si>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</si>
  <si>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</si>
  <si>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</si>
  <si>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</si>
  <si>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</si>
  <si>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</si>
  <si>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</si>
  <si>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</si>
  <si>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</si>
  <si>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</si>
  <si>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</si>
  <si>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</si>
  <si>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</si>
  <si>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</si>
  <si>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</si>
  <si>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</si>
  <si>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</si>
  <si>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</si>
  <si>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</si>
  <si>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</si>
  <si>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</si>
  <si>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</si>
  <si>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</si>
  <si>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</si>
  <si>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</si>
  <si>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</si>
  <si>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</si>
  <si>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</si>
  <si>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</si>
  <si>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</si>
  <si>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</si>
  <si>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</si>
  <si>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</si>
  <si>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</si>
  <si>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</si>
  <si>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</si>
  <si>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</si>
  <si>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</si>
  <si>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</si>
  <si>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</si>
  <si>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</si>
  <si>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</si>
  <si>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</si>
  <si>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</si>
  <si>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</si>
  <si>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</si>
  <si>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</si>
  <si>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</si>
  <si>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</si>
  <si>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</si>
  <si>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</si>
  <si>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</si>
  <si>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</si>
  <si>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</si>
  <si>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</si>
  <si>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</si>
  <si>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</si>
  <si>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</si>
  <si>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</si>
  <si>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</si>
  <si>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</si>
  <si>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</si>
  <si>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</si>
  <si>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</si>
  <si>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</si>
  <si>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</si>
  <si>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</si>
  <si>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</si>
  <si>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</si>
  <si>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</si>
  <si>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</si>
  <si>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</si>
  <si>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</si>
  <si>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</si>
  <si>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</si>
  <si>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</si>
  <si>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</si>
  <si>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</si>
  <si>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</si>
  <si>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</si>
  <si>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</si>
  <si>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</si>
  <si>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</si>
  <si>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</si>
  <si>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</si>
  <si>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</si>
  <si>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</si>
  <si>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</si>
  <si>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</si>
  <si>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</si>
  <si>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</si>
  <si>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</si>
  <si>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</si>
  <si>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</si>
  <si>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</si>
  <si>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</si>
  <si>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</si>
  <si>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</si>
  <si>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</si>
  <si>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</si>
  <si>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</si>
  <si>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</si>
  <si>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</si>
  <si>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</si>
  <si>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</si>
  <si>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</si>
  <si>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</si>
  <si>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</si>
  <si>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</si>
  <si>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</si>
  <si>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</si>
  <si>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</si>
  <si>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</si>
  <si>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</si>
  <si>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</si>
  <si>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</si>
  <si>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</si>
  <si>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</si>
  <si>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</si>
  <si>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</si>
  <si>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</si>
  <si>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</si>
  <si>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</si>
  <si>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</si>
  <si>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</si>
  <si>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</si>
  <si>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</si>
  <si>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</si>
  <si>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</si>
  <si>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</si>
  <si>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</si>
  <si>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</si>
  <si>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</si>
  <si>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</si>
  <si>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</si>
  <si>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</si>
  <si>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</si>
  <si>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</si>
  <si>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</si>
  <si>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</si>
  <si>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</si>
  <si>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</si>
  <si>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</si>
  <si>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</si>
  <si>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</si>
  <si>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</si>
  <si>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</si>
  <si>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</si>
  <si>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</si>
  <si>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</si>
  <si>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</si>
  <si>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</si>
  <si>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</si>
  <si>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</si>
  <si>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</si>
  <si>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</si>
  <si>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</si>
  <si>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</si>
  <si>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</si>
  <si>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</si>
  <si>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</si>
  <si>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</si>
  <si>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</si>
  <si>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</si>
  <si>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</si>
  <si>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</si>
  <si>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</si>
  <si>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</si>
  <si>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</si>
  <si>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</si>
  <si>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</si>
  <si>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</si>
  <si>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</si>
  <si>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</si>
  <si>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</si>
  <si>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</si>
  <si>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</si>
  <si>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</si>
  <si>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</si>
  <si>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</si>
  <si>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</si>
  <si>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</si>
  <si>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</si>
  <si>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</si>
  <si>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</si>
  <si>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</si>
  <si>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</si>
  <si>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</si>
  <si>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</si>
  <si>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</si>
  <si>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</si>
  <si>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</si>
  <si>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</si>
  <si>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</si>
  <si>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</si>
  <si>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</si>
  <si>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</si>
  <si>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</si>
  <si>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</si>
  <si>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</si>
  <si>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</si>
  <si>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</si>
  <si>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</si>
  <si>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</si>
  <si>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</si>
  <si>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</si>
  <si>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</si>
  <si>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</si>
  <si>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</si>
  <si>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</si>
  <si>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</si>
  <si>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</si>
  <si>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</si>
  <si>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</si>
  <si>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</si>
  <si>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</si>
  <si>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</si>
  <si>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</si>
  <si>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</si>
  <si>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</si>
  <si>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</si>
  <si>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</si>
  <si>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</si>
  <si>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</si>
  <si>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</si>
  <si>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</si>
  <si>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</si>
  <si>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</si>
  <si>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</si>
  <si>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</si>
  <si>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</si>
  <si>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</si>
  <si>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</si>
  <si>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</si>
  <si>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</si>
  <si>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</si>
  <si>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</si>
  <si>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</si>
  <si>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</si>
  <si>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</si>
  <si>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</si>
  <si>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</si>
  <si>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</si>
  <si>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</si>
  <si>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</si>
  <si>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</si>
  <si>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</si>
  <si>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</si>
  <si>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</si>
  <si>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</si>
  <si>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</si>
  <si>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</si>
  <si>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</si>
  <si>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</si>
  <si>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</si>
  <si>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</si>
  <si>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</si>
  <si>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</si>
  <si>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</si>
  <si>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</si>
  <si>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</si>
  <si>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</si>
  <si>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</si>
  <si>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</si>
  <si>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</si>
  <si>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</si>
  <si>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</si>
  <si>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</si>
  <si>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</si>
  <si>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</si>
  <si>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</si>
  <si>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</si>
  <si>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</si>
  <si>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</si>
  <si>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</si>
  <si>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</si>
  <si>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</si>
  <si>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</si>
  <si>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</si>
  <si>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</si>
  <si>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</si>
  <si>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</si>
  <si>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</si>
  <si>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</si>
  <si>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</si>
  <si>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</si>
  <si>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</si>
  <si>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</si>
  <si>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</si>
  <si>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</si>
  <si>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</si>
  <si>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</si>
  <si>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</si>
  <si>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</si>
  <si>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</si>
  <si>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</si>
  <si>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</si>
  <si>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</si>
  <si>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</si>
  <si>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</si>
  <si>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</si>
  <si>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</si>
  <si>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</si>
  <si>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</si>
  <si>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</si>
  <si>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</si>
  <si>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</si>
  <si>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</si>
  <si>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</si>
  <si>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</si>
  <si>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</si>
  <si>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</si>
  <si>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</si>
  <si>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</si>
  <si>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</si>
  <si>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</si>
  <si>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</si>
  <si>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</si>
  <si>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</si>
  <si>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</si>
  <si>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</si>
  <si>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</si>
  <si>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</si>
  <si>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</si>
  <si>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</si>
  <si>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</si>
  <si>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</si>
  <si>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</si>
  <si>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</si>
  <si>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</si>
  <si>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</si>
  <si>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</si>
  <si>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</si>
  <si>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</si>
  <si>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</si>
  <si>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</si>
  <si>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</si>
  <si>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</si>
  <si>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</si>
  <si>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</si>
  <si>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</si>
  <si>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</si>
  <si>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</si>
  <si>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</si>
  <si>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</si>
  <si>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</si>
  <si>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</si>
  <si>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</si>
  <si>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</si>
  <si>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</si>
  <si>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</si>
  <si>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</si>
  <si>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</si>
  <si>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</si>
  <si>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</si>
  <si>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</si>
  <si>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</si>
  <si>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</si>
  <si>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</si>
  <si>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</si>
  <si>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</si>
  <si>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</si>
  <si>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</si>
  <si>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</si>
  <si>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</si>
  <si>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</si>
  <si>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</si>
  <si>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</si>
  <si>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</si>
  <si>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</si>
  <si>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</si>
  <si>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</si>
  <si>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</si>
  <si>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</si>
  <si>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</si>
  <si>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</si>
  <si>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</si>
  <si>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</si>
  <si>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</si>
  <si>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</si>
  <si>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</si>
  <si>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</si>
  <si>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</si>
  <si>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</si>
  <si>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</si>
  <si>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</si>
  <si>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</si>
  <si>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</si>
  <si>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</si>
  <si>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</si>
  <si>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</si>
  <si>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</si>
  <si>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</si>
  <si>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</si>
  <si>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</si>
  <si>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</si>
  <si>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</si>
  <si>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</si>
  <si>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</si>
  <si>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</si>
  <si>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</si>
  <si>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</si>
  <si>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</si>
  <si>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</si>
  <si>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</si>
  <si>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</si>
  <si>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</si>
  <si>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</si>
  <si>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</si>
  <si>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</si>
  <si>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</si>
  <si>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</si>
  <si>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</si>
  <si>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</si>
  <si>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</si>
  <si>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</si>
  <si>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</si>
  <si>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</si>
  <si>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</si>
  <si>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</si>
  <si>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</si>
  <si>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</si>
  <si>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</si>
  <si>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</si>
  <si>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</si>
  <si>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</si>
  <si>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</si>
  <si>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</si>
  <si>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</si>
  <si>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</si>
  <si>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</si>
  <si>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</si>
  <si>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</si>
  <si>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</si>
  <si>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</si>
  <si>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</si>
  <si>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</si>
  <si>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</si>
  <si>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</si>
  <si>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</si>
  <si>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</si>
  <si>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</si>
  <si>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</si>
  <si>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</si>
  <si>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</si>
  <si>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</si>
  <si>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</si>
  <si>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</si>
  <si>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</si>
  <si>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</si>
  <si>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</si>
  <si>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</si>
  <si>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</si>
  <si>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</si>
  <si>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</si>
  <si>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</si>
  <si>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</si>
  <si>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</si>
  <si>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</si>
  <si>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</si>
  <si>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</si>
  <si>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</si>
  <si>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</si>
  <si>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</si>
  <si>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</si>
  <si>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</si>
  <si>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</si>
  <si>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</si>
  <si>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</si>
  <si>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</si>
  <si>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</si>
  <si>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</si>
  <si>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</si>
  <si>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</si>
  <si>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</si>
  <si>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</si>
  <si>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</si>
  <si>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</si>
  <si>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</si>
  <si>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</si>
  <si>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</si>
  <si>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</si>
  <si>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</si>
  <si>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</si>
  <si>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</si>
  <si>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</si>
  <si>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</si>
  <si>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</si>
  <si>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</si>
  <si>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</si>
  <si>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</si>
  <si>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</si>
  <si>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</si>
  <si>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</si>
  <si>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</si>
  <si>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</si>
  <si>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</si>
  <si>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</si>
  <si>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</si>
  <si>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</si>
  <si>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</si>
  <si>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</si>
  <si>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</si>
  <si>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</si>
  <si>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</si>
  <si>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</si>
  <si>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</si>
  <si>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</si>
  <si>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</si>
  <si>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</si>
  <si>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</si>
  <si>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</si>
  <si>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</si>
  <si>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</si>
  <si>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</si>
  <si>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</si>
  <si>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</si>
  <si>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</si>
  <si>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</si>
  <si>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</si>
  <si>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</si>
  <si>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</si>
  <si>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</si>
  <si>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</si>
  <si>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</si>
  <si>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</si>
  <si>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</si>
  <si>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</si>
  <si>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</si>
  <si>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</si>
  <si>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</si>
  <si>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</si>
  <si>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</si>
  <si>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</si>
  <si>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</si>
  <si>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</si>
  <si>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</si>
  <si>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</si>
  <si>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</si>
  <si>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</si>
  <si>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</si>
  <si>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</si>
  <si>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</si>
  <si>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</si>
  <si>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</si>
  <si>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</si>
  <si>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</si>
  <si>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</si>
  <si>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</si>
  <si>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</si>
  <si>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</si>
  <si>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</si>
  <si>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</si>
  <si>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</si>
  <si>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</si>
  <si>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</si>
  <si>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</si>
  <si>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</si>
  <si>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</si>
  <si>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</si>
  <si>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</si>
  <si>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</si>
  <si>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</si>
  <si>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</si>
  <si>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</si>
  <si>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</si>
  <si>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</si>
  <si>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</si>
  <si>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</si>
  <si>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</si>
  <si>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</si>
  <si>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</si>
  <si>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</si>
  <si>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</si>
  <si>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</si>
  <si>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</si>
  <si>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</si>
  <si>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</si>
  <si>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</si>
  <si>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</si>
  <si>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</si>
  <si>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</si>
  <si>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</si>
  <si>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</si>
  <si>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</si>
  <si>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</si>
  <si>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</si>
  <si>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</si>
  <si>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</si>
  <si>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</si>
  <si>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</si>
  <si>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</si>
  <si>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</si>
  <si>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</si>
  <si>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</si>
  <si>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</si>
  <si>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</si>
  <si>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</si>
  <si>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</si>
  <si>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</si>
  <si>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</si>
  <si>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</si>
  <si>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</si>
  <si>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</si>
  <si>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</si>
  <si>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</si>
  <si>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</si>
  <si>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</si>
  <si>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</si>
  <si>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</si>
  <si>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</si>
  <si>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</si>
  <si>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</si>
  <si>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</si>
  <si>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</si>
  <si>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</si>
  <si>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</si>
  <si>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</si>
  <si>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</si>
  <si>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</si>
  <si>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</si>
  <si>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</si>
  <si>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</si>
  <si>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</si>
  <si>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</si>
  <si>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</si>
  <si>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</si>
  <si>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</si>
  <si>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</si>
  <si>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</si>
  <si>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</si>
  <si>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</si>
  <si>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</si>
  <si>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</si>
  <si>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</si>
  <si>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</si>
  <si>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</si>
  <si>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</si>
  <si>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</si>
  <si>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</si>
  <si>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</si>
  <si>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</si>
  <si>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</si>
  <si>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</si>
  <si>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</si>
  <si>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</si>
  <si>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</si>
  <si>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</si>
  <si>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</si>
  <si>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</si>
  <si>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</si>
  <si>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</si>
  <si>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</si>
  <si>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</si>
  <si>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</si>
  <si>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</si>
  <si>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</si>
  <si>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</si>
  <si>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</si>
  <si>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</si>
  <si>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</si>
  <si>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</si>
  <si>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</si>
  <si>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</si>
  <si>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</si>
  <si>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</si>
  <si>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</si>
  <si>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</si>
  <si>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</si>
  <si>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</si>
  <si>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</si>
  <si>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</si>
  <si>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</si>
  <si>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</si>
  <si>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</si>
  <si>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</si>
  <si>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</si>
  <si>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</si>
  <si>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</si>
  <si>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</si>
  <si>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</si>
  <si>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</si>
  <si>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</si>
  <si>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</si>
  <si>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</si>
  <si>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</si>
  <si>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</si>
  <si>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</si>
  <si>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</si>
  <si>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</si>
  <si>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</si>
  <si>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</si>
  <si>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</si>
  <si>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</si>
  <si>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</si>
  <si>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</si>
  <si>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</si>
  <si>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</si>
  <si>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</si>
  <si>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</si>
  <si>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</si>
  <si>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</si>
  <si>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</si>
  <si>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</si>
  <si>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</si>
  <si>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</si>
  <si>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</si>
  <si>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</si>
  <si>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</si>
  <si>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</si>
  <si>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</si>
  <si>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</si>
  <si>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</si>
  <si>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</si>
  <si>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</si>
  <si>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</si>
  <si>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</si>
  <si>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</si>
  <si>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</si>
  <si>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</si>
  <si>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</si>
  <si>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</si>
  <si>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</si>
  <si>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</si>
  <si>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</si>
  <si>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</si>
  <si>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</si>
  <si>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</si>
  <si>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</si>
  <si>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</si>
  <si>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</si>
  <si>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</si>
  <si>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</si>
  <si>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</si>
  <si>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</si>
  <si>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</si>
  <si>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</si>
  <si>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</si>
  <si>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</si>
  <si>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</si>
  <si>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</si>
  <si>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</si>
  <si>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</si>
  <si>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</si>
  <si>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</si>
  <si>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</si>
  <si>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</si>
  <si>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</si>
  <si>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</si>
  <si>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</si>
  <si>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</si>
  <si>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</si>
  <si>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</si>
  <si>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</si>
  <si>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</si>
  <si>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</si>
  <si>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</si>
  <si>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</si>
  <si>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</si>
  <si>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</si>
  <si>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</si>
  <si>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</si>
  <si>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</si>
  <si>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</si>
  <si>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</si>
  <si>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</si>
  <si>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</si>
  <si>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</si>
  <si>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</si>
  <si>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</si>
  <si>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</si>
  <si>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</si>
  <si>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</si>
  <si>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</si>
  <si>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</si>
  <si>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</si>
  <si>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</si>
  <si>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</si>
  <si>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</si>
  <si>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</si>
  <si>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</si>
  <si>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</si>
  <si>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</si>
  <si>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</si>
  <si>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</si>
  <si>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</si>
  <si>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</si>
  <si>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</si>
  <si>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</si>
  <si>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</si>
  <si>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</si>
  <si>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</si>
  <si>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</si>
  <si>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</si>
  <si>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</si>
  <si>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</si>
  <si>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</si>
  <si>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</si>
  <si>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</si>
  <si>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</si>
  <si>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</si>
  <si>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</si>
  <si>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</si>
  <si>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</si>
  <si>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</si>
  <si>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</si>
  <si>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</si>
  <si>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</si>
  <si>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</si>
  <si>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</si>
  <si>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</si>
  <si>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</si>
  <si>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</si>
  <si>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</si>
  <si>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</si>
  <si>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</si>
  <si>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</si>
  <si>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</si>
  <si>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</si>
  <si>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</si>
  <si>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</si>
  <si>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</si>
  <si>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</si>
  <si>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</si>
  <si>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</si>
  <si>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</si>
  <si>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</si>
  <si>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</si>
  <si>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</si>
  <si>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</si>
  <si>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</si>
  <si>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</si>
  <si>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</si>
  <si>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</si>
  <si>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</si>
  <si>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</si>
  <si>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</si>
  <si>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</si>
  <si>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</si>
  <si>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</si>
  <si>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</si>
  <si>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</si>
  <si>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</si>
  <si>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</si>
  <si>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</si>
  <si>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</si>
  <si>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</si>
  <si>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</si>
  <si>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</si>
  <si>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</si>
  <si>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</si>
  <si>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</si>
  <si>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</si>
  <si>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</si>
  <si>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</si>
  <si>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</si>
  <si>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</si>
  <si>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</si>
  <si>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</si>
  <si>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</si>
  <si>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</si>
  <si>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</si>
  <si>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</si>
  <si>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</si>
  <si>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</si>
  <si>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</si>
  <si>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</si>
  <si>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</si>
  <si>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</si>
  <si>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</si>
  <si>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</si>
  <si>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</si>
  <si>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</si>
  <si>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</si>
  <si>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</si>
  <si>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</si>
  <si>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</si>
  <si>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</si>
  <si>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</si>
  <si>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</si>
  <si>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</si>
  <si>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</si>
  <si>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</si>
  <si>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</si>
  <si>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</si>
  <si>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</si>
  <si>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</si>
  <si>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</si>
  <si>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</si>
  <si>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</si>
  <si>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</si>
  <si>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</si>
  <si>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</si>
  <si>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</si>
  <si>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</si>
  <si>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</si>
  <si>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</si>
  <si>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</si>
  <si>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</si>
  <si>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</si>
  <si>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</si>
  <si>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</si>
  <si>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</si>
  <si>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</si>
  <si>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</si>
  <si>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</si>
  <si>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</si>
  <si>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</si>
  <si>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</si>
  <si>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</si>
  <si>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</si>
  <si>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</si>
  <si>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</si>
  <si>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</si>
  <si>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</si>
  <si>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</si>
  <si>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</si>
  <si>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</si>
  <si>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</si>
  <si>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</si>
  <si>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</si>
  <si>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</si>
  <si>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</si>
  <si>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</si>
  <si>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</si>
  <si>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</si>
  <si>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</si>
  <si>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</si>
  <si>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</si>
  <si>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</si>
  <si>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</si>
  <si>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</si>
  <si>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</si>
  <si>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</si>
  <si>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</si>
  <si>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</si>
  <si>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</si>
  <si>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</si>
  <si>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</si>
  <si>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</si>
  <si>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</si>
  <si>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</si>
  <si>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</si>
  <si>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</si>
  <si>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</si>
  <si>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</si>
  <si>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</si>
  <si>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</si>
  <si>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</si>
  <si>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</si>
  <si>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</si>
  <si>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</si>
  <si>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</si>
  <si>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</si>
  <si>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</si>
  <si>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</si>
  <si>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</si>
  <si>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</si>
  <si>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</si>
  <si>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</si>
  <si>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</si>
  <si>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</si>
  <si>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</si>
  <si>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</si>
  <si>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</si>
  <si>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</si>
  <si>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</si>
  <si>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</si>
  <si>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</si>
  <si>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</si>
  <si>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</si>
  <si>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</si>
  <si>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</si>
  <si>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</si>
  <si>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</si>
  <si>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</si>
  <si>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</si>
  <si>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</si>
  <si>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</si>
  <si>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</si>
  <si>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</si>
  <si>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</si>
  <si>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</si>
  <si>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</si>
  <si>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</si>
  <si>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</si>
  <si>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</si>
  <si>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</si>
  <si>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</si>
  <si>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</si>
  <si>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</si>
  <si>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</si>
  <si>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</si>
  <si>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</si>
  <si>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</si>
  <si>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</si>
  <si>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</si>
  <si>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</si>
  <si>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</si>
  <si>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</si>
  <si>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</si>
  <si>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</si>
  <si>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</si>
  <si>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</si>
  <si>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</si>
  <si>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</si>
  <si>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</si>
  <si>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</si>
  <si>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</si>
  <si>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</si>
  <si>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</si>
  <si>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</si>
  <si>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</si>
  <si>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</si>
  <si>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</si>
  <si>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</si>
  <si>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</si>
  <si>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</si>
  <si>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</si>
  <si>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</si>
  <si>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</si>
  <si>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</si>
  <si>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</si>
  <si>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</si>
  <si>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</si>
  <si>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</si>
  <si>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</si>
  <si>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</si>
  <si>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</si>
  <si>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</si>
  <si>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</si>
  <si>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</si>
  <si>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</si>
  <si>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</si>
  <si>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</si>
  <si>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</si>
  <si>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</si>
  <si>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</si>
  <si>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</si>
  <si>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</si>
  <si>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</si>
  <si>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</si>
  <si>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</si>
  <si>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</si>
  <si>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</si>
  <si>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</si>
  <si>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</si>
  <si>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</si>
  <si>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</si>
  <si>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</si>
  <si>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</si>
  <si>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</si>
  <si>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</si>
  <si>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</si>
  <si>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</si>
  <si>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</si>
  <si>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</si>
  <si>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</si>
  <si>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</si>
  <si>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</si>
  <si>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</si>
  <si>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</si>
  <si>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</si>
  <si>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</si>
  <si>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</si>
  <si>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</si>
  <si>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</si>
  <si>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</si>
  <si>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</si>
  <si>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</si>
  <si>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</si>
  <si>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</si>
  <si>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</si>
  <si>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</si>
  <si>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</si>
  <si>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</si>
  <si>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</si>
  <si>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</si>
  <si>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</si>
  <si>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</si>
  <si>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</si>
  <si>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</si>
  <si>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</si>
  <si>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</si>
  <si>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</si>
  <si>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</si>
  <si>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</si>
  <si>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</si>
  <si>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</si>
  <si>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</si>
  <si>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</si>
  <si>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</si>
  <si>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</si>
  <si>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</si>
  <si>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</si>
  <si>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</si>
  <si>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</si>
  <si>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</si>
  <si>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</si>
  <si>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</si>
  <si>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</si>
  <si>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</si>
  <si>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</si>
  <si>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</si>
  <si>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</si>
  <si>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</si>
  <si>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</si>
  <si>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</si>
  <si>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</si>
  <si>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</si>
  <si>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</si>
  <si>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</si>
  <si>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</si>
  <si>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</si>
  <si>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</si>
  <si>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</si>
  <si>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</si>
  <si>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</si>
  <si>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</si>
  <si>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</si>
  <si>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</si>
  <si>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</si>
  <si>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</si>
  <si>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</si>
  <si>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</si>
  <si>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</si>
  <si>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</si>
  <si>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</si>
  <si>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</si>
  <si>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</si>
  <si>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</si>
  <si>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</si>
  <si>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</si>
  <si>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</si>
  <si>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</si>
  <si>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</si>
  <si>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</si>
  <si>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</si>
  <si>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</si>
  <si>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</si>
  <si>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</si>
  <si>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</si>
  <si>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</si>
  <si>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</si>
  <si>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</si>
  <si>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</si>
  <si>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</si>
  <si>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</si>
  <si>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</si>
  <si>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</si>
  <si>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</si>
  <si>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</si>
  <si>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</si>
  <si>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</si>
  <si>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</si>
  <si>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</si>
  <si>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</si>
  <si>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</si>
  <si>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</si>
  <si>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</si>
  <si>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</si>
  <si>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</si>
  <si>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</si>
  <si>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</si>
  <si>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</si>
  <si>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</si>
  <si>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</si>
  <si>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</si>
  <si>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</si>
  <si>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</si>
  <si>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</si>
  <si>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</si>
  <si>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</si>
  <si>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</si>
  <si>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</si>
  <si>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</si>
  <si>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</si>
  <si>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</si>
  <si>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</si>
  <si>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</si>
  <si>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</si>
  <si>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</si>
  <si>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</si>
  <si>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</si>
  <si>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</si>
  <si>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</si>
  <si>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</si>
  <si>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</si>
  <si>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</si>
  <si>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</si>
  <si>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</si>
  <si>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</si>
  <si>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</si>
  <si>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</si>
  <si>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</si>
  <si>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</si>
  <si>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</si>
  <si>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</si>
  <si>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</si>
  <si>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</si>
  <si>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</si>
  <si>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</si>
  <si>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</si>
  <si>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</si>
  <si>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</si>
  <si>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</si>
  <si>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</si>
  <si>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</si>
  <si>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</si>
  <si>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</si>
  <si>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</si>
  <si>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</si>
  <si>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</si>
  <si>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</si>
  <si>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</si>
  <si>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</si>
  <si>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</si>
  <si>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</si>
  <si>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</si>
  <si>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</si>
  <si>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</si>
  <si>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</si>
  <si>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</si>
  <si>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</si>
  <si>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</si>
  <si>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</si>
  <si>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</si>
  <si>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</si>
  <si>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</si>
  <si>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</si>
  <si>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</si>
  <si>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</si>
  <si>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</si>
  <si>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</si>
  <si>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</si>
  <si>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</si>
  <si>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</si>
  <si>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</si>
  <si>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</si>
  <si>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</si>
  <si>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</si>
  <si>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</si>
  <si>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</si>
  <si>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</si>
  <si>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</si>
  <si>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</si>
  <si>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</si>
  <si>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</si>
  <si>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</si>
  <si>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</si>
  <si>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</si>
  <si>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</si>
  <si>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</si>
  <si>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</si>
  <si>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</si>
  <si>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</si>
  <si>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</si>
  <si>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</si>
  <si>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</si>
  <si>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</si>
  <si>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</si>
  <si>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</si>
  <si>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</si>
  <si>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</si>
  <si>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</si>
  <si>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</si>
  <si>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</si>
  <si>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</si>
  <si>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</si>
  <si>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</si>
  <si>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</si>
  <si>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</si>
  <si>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</si>
  <si>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</si>
  <si>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</si>
  <si>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</si>
  <si>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</si>
  <si>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</si>
  <si>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</si>
  <si>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</si>
  <si>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</si>
  <si>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</si>
  <si>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</si>
  <si>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</si>
  <si>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</si>
  <si>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</si>
  <si>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</si>
  <si>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</si>
  <si>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</si>
  <si>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</si>
  <si>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</si>
  <si>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</si>
  <si>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</si>
  <si>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</si>
  <si>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</si>
  <si>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</si>
  <si>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</si>
  <si>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</si>
  <si>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</si>
  <si>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</si>
  <si>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</si>
  <si>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</si>
  <si>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</si>
  <si>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</si>
  <si>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</si>
  <si>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</si>
  <si>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</si>
  <si>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</si>
  <si>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</si>
  <si>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</si>
  <si>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</si>
  <si>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</si>
  <si>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</si>
  <si>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</si>
  <si>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</si>
  <si>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</si>
  <si>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</si>
  <si>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</si>
  <si>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</si>
  <si>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</si>
  <si>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</si>
  <si>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</si>
  <si>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</si>
  <si>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</si>
  <si>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</si>
  <si>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</si>
  <si>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</si>
  <si>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</si>
  <si>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</si>
  <si>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</si>
  <si>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</si>
  <si>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</si>
  <si>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</si>
  <si>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</si>
  <si>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</si>
  <si>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</si>
  <si>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</si>
  <si>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</si>
  <si>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</si>
  <si>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</si>
  <si>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</si>
  <si>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</si>
  <si>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</si>
  <si>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</si>
  <si>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</si>
  <si>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</si>
  <si>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</si>
  <si>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</si>
  <si>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</si>
  <si>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</si>
  <si>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</si>
  <si>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</si>
  <si>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</si>
  <si>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</si>
  <si>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</si>
  <si>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</si>
  <si>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</si>
  <si>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</si>
  <si>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</si>
  <si>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</si>
  <si>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</si>
  <si>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</si>
  <si>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</si>
  <si>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</si>
  <si>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</si>
  <si>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</si>
  <si>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</si>
  <si>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</si>
  <si>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</si>
  <si>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</si>
  <si>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</si>
  <si>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</si>
  <si>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</si>
  <si>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</si>
  <si>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</si>
  <si>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</si>
  <si>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</si>
  <si>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</si>
  <si>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</si>
  <si>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</si>
  <si>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</si>
  <si>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</si>
  <si>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</si>
  <si>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</si>
  <si>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</si>
  <si>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</si>
  <si>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</si>
  <si>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</si>
  <si>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</si>
  <si>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</si>
  <si>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</si>
  <si>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</si>
  <si>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</si>
  <si>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</si>
  <si>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</si>
  <si>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</si>
  <si>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</si>
  <si>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</si>
  <si>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</si>
  <si>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</si>
  <si>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</si>
  <si>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</si>
  <si>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</si>
  <si>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</si>
  <si>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</si>
  <si>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</si>
  <si>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</si>
  <si>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</si>
  <si>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</si>
  <si>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</si>
  <si>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</si>
  <si>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</si>
  <si>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</si>
  <si>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</si>
  <si>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</si>
  <si>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</si>
  <si>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</si>
  <si>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</si>
  <si>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</si>
  <si>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</si>
  <si>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</si>
  <si>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</si>
  <si>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</si>
  <si>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</si>
  <si>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</si>
  <si>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</si>
  <si>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</si>
  <si>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</si>
  <si>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</si>
  <si>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</si>
  <si>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</si>
  <si>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</si>
  <si>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</si>
  <si>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</si>
  <si>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</si>
  <si>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</si>
  <si>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</si>
  <si>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</si>
  <si>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</si>
  <si>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</si>
  <si>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</si>
  <si>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</si>
  <si>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</si>
  <si>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</si>
  <si>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</si>
  <si>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</si>
  <si>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</si>
  <si>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</si>
  <si>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</si>
  <si>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</si>
  <si>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</si>
  <si>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</si>
  <si>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</si>
  <si>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</si>
  <si>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</si>
  <si>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</si>
  <si>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</si>
  <si>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</si>
  <si>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</si>
  <si>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</si>
  <si>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</si>
  <si>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</si>
  <si>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</si>
  <si>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</si>
  <si>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</si>
  <si>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</si>
  <si>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</si>
  <si>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</si>
  <si>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</si>
  <si>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</si>
  <si>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</si>
  <si>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</si>
  <si>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</si>
  <si>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</si>
  <si>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</si>
  <si>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</si>
  <si>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</si>
  <si>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</si>
  <si>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</si>
  <si>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</si>
  <si>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</si>
  <si>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</si>
  <si>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</si>
  <si>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</si>
  <si>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</si>
  <si>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</si>
  <si>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</si>
  <si>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</si>
  <si>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</si>
  <si>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</si>
  <si>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</si>
  <si>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</si>
  <si>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</si>
  <si>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</si>
  <si>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</si>
  <si>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</si>
  <si>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</si>
  <si>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</si>
  <si>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</si>
  <si>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</si>
  <si>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</si>
  <si>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</si>
  <si>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</si>
  <si>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</si>
  <si>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</si>
  <si>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</si>
  <si>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</si>
  <si>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</si>
  <si>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</si>
  <si>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</si>
  <si>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</si>
  <si>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</si>
  <si>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</si>
  <si>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</si>
  <si>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</si>
  <si>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</si>
  <si>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</si>
  <si>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</si>
  <si>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</si>
  <si>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</si>
  <si>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</si>
  <si>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</si>
  <si>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</si>
  <si>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</si>
  <si>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</si>
  <si>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</si>
  <si>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</si>
  <si>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</si>
  <si>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</si>
  <si>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</si>
  <si>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</si>
  <si>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</si>
  <si>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</si>
  <si>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</si>
  <si>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</si>
  <si>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</si>
  <si>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</si>
  <si>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</si>
  <si>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</si>
  <si>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</si>
  <si>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</si>
  <si>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</si>
  <si>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</si>
  <si>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</si>
  <si>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</si>
  <si>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</si>
  <si>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</si>
  <si>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</si>
  <si>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</si>
  <si>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</si>
  <si>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</si>
  <si>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</si>
  <si>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</si>
  <si>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</si>
  <si>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</si>
  <si>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</si>
  <si>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</si>
  <si>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</si>
  <si>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</si>
  <si>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</si>
  <si>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</si>
  <si>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</si>
  <si>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</si>
  <si>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</si>
  <si>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</si>
  <si>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</si>
  <si>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</si>
  <si>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</si>
  <si>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</si>
  <si>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</si>
  <si>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</si>
  <si>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</si>
  <si>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</si>
  <si>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</si>
  <si>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</si>
  <si>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</si>
  <si>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</si>
  <si>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</si>
  <si>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</si>
  <si>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</si>
  <si>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</si>
  <si>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</si>
  <si>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</si>
  <si>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</si>
  <si>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</si>
  <si>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</si>
  <si>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</si>
  <si>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</si>
  <si>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</si>
  <si>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</si>
  <si>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</si>
  <si>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</si>
  <si>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</si>
  <si>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</si>
  <si>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</si>
  <si>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</si>
  <si>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</si>
  <si>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</si>
  <si>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</si>
  <si>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</si>
  <si>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</si>
  <si>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</si>
  <si>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</si>
  <si>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</si>
  <si>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</si>
  <si>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</si>
  <si>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</si>
  <si>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</si>
  <si>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</si>
  <si>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</si>
  <si>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</si>
  <si>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</si>
  <si>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</si>
  <si>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</si>
  <si>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</si>
  <si>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</si>
  <si>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</si>
  <si>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</si>
  <si>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</si>
  <si>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</si>
  <si>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</si>
  <si>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</si>
  <si>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</si>
  <si>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</si>
  <si>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</si>
  <si>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</si>
  <si>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</si>
  <si>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</si>
  <si>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</si>
  <si>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</si>
  <si>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</si>
  <si>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</si>
  <si>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</si>
  <si>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</si>
  <si>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</si>
  <si>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</si>
  <si>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</si>
  <si>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</si>
  <si>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</si>
  <si>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</si>
  <si>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</si>
  <si>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</si>
  <si>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</si>
  <si>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</si>
  <si>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</si>
  <si>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</si>
  <si>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</si>
  <si>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</si>
  <si>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</si>
  <si>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</si>
  <si>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</si>
  <si>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</si>
  <si>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</si>
  <si>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</si>
  <si>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</si>
  <si>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</si>
  <si>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</si>
  <si>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</si>
  <si>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</si>
  <si>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</si>
  <si>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</si>
  <si>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</si>
  <si>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</si>
  <si>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</si>
  <si>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</si>
  <si>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</si>
  <si>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</si>
  <si>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</si>
  <si>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</si>
  <si>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</si>
  <si>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</si>
  <si>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</si>
  <si>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</si>
  <si>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</si>
  <si>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</si>
  <si>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</si>
  <si>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</si>
  <si>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</si>
  <si>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</si>
  <si>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</si>
  <si>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</si>
  <si>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</si>
  <si>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</si>
  <si>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</si>
  <si>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</si>
  <si>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</si>
  <si>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</si>
  <si>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</si>
  <si>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</si>
  <si>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</si>
  <si>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</si>
  <si>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</si>
  <si>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</si>
  <si>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</si>
  <si>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</si>
  <si>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</si>
  <si>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</si>
  <si>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</si>
  <si>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</si>
  <si>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</si>
  <si>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</si>
  <si>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</si>
  <si>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</si>
  <si>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</si>
  <si>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</si>
  <si>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</si>
  <si>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</si>
  <si>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</si>
  <si>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</si>
  <si>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</si>
  <si>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</si>
  <si>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</si>
  <si>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</si>
  <si>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</si>
  <si>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</si>
  <si>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</si>
  <si>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</si>
  <si>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</si>
  <si>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</si>
  <si>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</si>
  <si>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</si>
  <si>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</si>
  <si>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</si>
  <si>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</si>
  <si>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</si>
  <si>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</si>
  <si>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</si>
  <si>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</si>
  <si>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</si>
  <si>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</si>
  <si>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</si>
  <si>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</si>
  <si>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</si>
  <si>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</si>
  <si>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</si>
  <si>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</si>
  <si>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</si>
  <si>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</si>
  <si>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</si>
  <si>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</si>
  <si>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</si>
  <si>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</si>
  <si>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</si>
  <si>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</si>
  <si>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</si>
  <si>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</si>
  <si>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</si>
  <si>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</si>
  <si>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</si>
  <si>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</si>
  <si>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</si>
  <si>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</si>
  <si>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</si>
  <si>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</si>
  <si>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</si>
  <si>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</si>
  <si>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</si>
  <si>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</si>
  <si>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</si>
  <si>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</si>
  <si>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</si>
  <si>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</si>
  <si>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</si>
  <si>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</si>
  <si>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</si>
  <si>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</si>
  <si>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</si>
  <si>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</si>
  <si>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</si>
  <si>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</si>
  <si>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</si>
  <si>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</si>
  <si>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</si>
  <si>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</si>
  <si>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</si>
  <si>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</si>
  <si>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</si>
  <si>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</si>
  <si>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</si>
  <si>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</si>
  <si>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</si>
  <si>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</si>
  <si>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</si>
  <si>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</si>
  <si>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</si>
  <si>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</si>
  <si>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</si>
  <si>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</si>
  <si>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</si>
  <si>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</si>
  <si>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</si>
  <si>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</si>
  <si>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</si>
  <si>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</si>
  <si>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</si>
  <si>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</si>
  <si>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</si>
  <si>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</si>
  <si>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</si>
  <si>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</si>
  <si>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</si>
  <si>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</si>
  <si>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</si>
  <si>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</si>
  <si>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</si>
  <si>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</si>
  <si>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</si>
  <si>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</si>
  <si>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</si>
  <si>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</si>
  <si>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</si>
  <si>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</si>
  <si>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</si>
  <si>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</si>
  <si>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</si>
  <si>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</si>
  <si>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</si>
  <si>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</si>
  <si>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</si>
  <si>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</si>
  <si>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</si>
  <si>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</si>
  <si>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</si>
  <si>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</si>
  <si>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</si>
  <si>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</si>
  <si>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</si>
  <si>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</si>
  <si>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</si>
  <si>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</si>
  <si>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</si>
  <si>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</si>
  <si>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</si>
  <si>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</si>
  <si>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</si>
  <si>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</si>
  <si>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</si>
  <si>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</si>
  <si>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</si>
  <si>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</si>
  <si>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</si>
  <si>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</si>
  <si>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</si>
  <si>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</si>
  <si>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</si>
  <si>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</si>
  <si>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</si>
  <si>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</si>
  <si>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</si>
  <si>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</si>
  <si>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</si>
  <si>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</si>
  <si>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</si>
  <si>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</si>
  <si>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</si>
  <si>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</si>
  <si>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</si>
  <si>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</si>
  <si>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</si>
  <si>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</si>
  <si>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</si>
  <si>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</si>
  <si>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</si>
  <si>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</si>
  <si>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</si>
  <si>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</si>
  <si>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</si>
  <si>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</si>
  <si>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</si>
  <si>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</si>
  <si>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</si>
  <si>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</si>
  <si>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</si>
  <si>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</si>
  <si>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</si>
  <si>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</si>
  <si>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</si>
  <si>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</si>
  <si>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</si>
  <si>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</si>
  <si>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</si>
  <si>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</si>
  <si>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</si>
  <si>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</si>
  <si>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</si>
  <si>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</si>
  <si>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</si>
  <si>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</si>
  <si>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</si>
  <si>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</si>
  <si>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</si>
  <si>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</si>
  <si>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</si>
  <si>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</si>
  <si>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</si>
  <si>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</si>
  <si>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</si>
  <si>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</si>
  <si>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</si>
  <si>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</si>
  <si>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</si>
  <si>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</si>
  <si>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</si>
  <si>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</si>
  <si>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</si>
  <si>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</si>
  <si>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</si>
  <si>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</si>
  <si>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</si>
  <si>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</si>
  <si>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</si>
  <si>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</si>
  <si>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</si>
  <si>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</si>
  <si>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</si>
  <si>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</si>
  <si>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</si>
  <si>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</si>
  <si>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</si>
  <si>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</si>
  <si>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</si>
  <si>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</si>
  <si>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</si>
  <si>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</si>
  <si>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</si>
  <si>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</si>
  <si>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</si>
  <si>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</si>
  <si>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</si>
  <si>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</si>
  <si>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</si>
  <si>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</si>
  <si>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</si>
  <si>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</si>
  <si>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</si>
  <si>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</si>
  <si>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</si>
  <si>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</si>
  <si>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</si>
  <si>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</si>
  <si>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</si>
  <si>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</si>
  <si>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</si>
  <si>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</si>
  <si>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</si>
  <si>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</si>
  <si>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</si>
  <si>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</si>
  <si>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</si>
  <si>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</si>
  <si>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</si>
  <si>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</si>
  <si>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</si>
  <si>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</si>
  <si>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</si>
  <si>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</si>
  <si>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</si>
  <si>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</si>
  <si>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</si>
  <si>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</si>
  <si>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</si>
  <si>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</si>
  <si>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</si>
  <si>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</si>
  <si>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</si>
  <si>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</si>
  <si>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</si>
  <si>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</si>
  <si>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</si>
  <si>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</si>
  <si>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</si>
  <si>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</si>
  <si>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</si>
  <si>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</si>
  <si>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</si>
  <si>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</si>
  <si>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</si>
  <si>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</si>
  <si>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</si>
  <si>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</si>
  <si>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</si>
  <si>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</si>
  <si>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</si>
  <si>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</si>
  <si>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</si>
  <si>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</si>
  <si>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</si>
  <si>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</si>
  <si>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</si>
  <si>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</si>
  <si>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</si>
  <si>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</si>
  <si>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</si>
  <si>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</si>
  <si>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</si>
  <si>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</si>
  <si>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</si>
  <si>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</si>
  <si>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</si>
  <si>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</si>
  <si>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</si>
  <si>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</si>
  <si>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</si>
  <si>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</si>
  <si>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</si>
  <si>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</si>
  <si>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</si>
  <si>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</si>
  <si>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</si>
  <si>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</si>
  <si>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</si>
  <si>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</si>
  <si>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</si>
  <si>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</si>
  <si>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</si>
  <si>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</si>
  <si>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</si>
  <si>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</si>
  <si>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</si>
  <si>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</si>
  <si>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</si>
  <si>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</si>
  <si>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</si>
  <si>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</si>
  <si>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</si>
  <si>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</si>
  <si>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</si>
  <si>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</si>
  <si>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</si>
  <si>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</si>
  <si>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</si>
  <si>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</si>
  <si>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</si>
  <si>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</si>
  <si>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</si>
  <si>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</si>
  <si>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</si>
  <si>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</si>
  <si>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</si>
  <si>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</si>
  <si>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</si>
  <si>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</si>
  <si>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</si>
  <si>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</si>
  <si>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</si>
  <si>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</si>
  <si>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</si>
  <si>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</si>
  <si>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</si>
  <si>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</si>
  <si>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</si>
  <si>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</si>
  <si>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</si>
  <si>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</si>
  <si>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</si>
  <si>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</si>
  <si>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</si>
  <si>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</si>
  <si>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</si>
  <si>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</si>
  <si>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</si>
  <si>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</si>
  <si>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</si>
  <si>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</si>
  <si>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</si>
  <si>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</si>
  <si>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</si>
  <si>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</si>
  <si>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</si>
  <si>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</si>
  <si>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</si>
  <si>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</si>
  <si>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</si>
  <si>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</si>
  <si>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</si>
  <si>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</si>
  <si>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</si>
  <si>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</si>
  <si>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</si>
  <si>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</si>
  <si>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</si>
  <si>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</si>
  <si>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</si>
  <si>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</si>
  <si>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</si>
  <si>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</si>
  <si>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</si>
  <si>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</si>
  <si>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</si>
  <si>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</si>
  <si>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</si>
  <si>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</si>
  <si>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</si>
  <si>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</si>
  <si>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</si>
  <si>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</si>
  <si>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</si>
  <si>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</si>
  <si>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</si>
  <si>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</si>
  <si>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</si>
  <si>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</si>
  <si>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</si>
  <si>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</si>
  <si>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</si>
  <si>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</si>
  <si>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</si>
  <si>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</si>
  <si>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</si>
  <si>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</si>
  <si>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</si>
  <si>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</si>
  <si>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</si>
  <si>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</si>
  <si>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</si>
  <si>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</si>
  <si>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</si>
  <si>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</si>
  <si>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</si>
  <si>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</si>
  <si>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</si>
  <si>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</si>
  <si>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</si>
  <si>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</si>
  <si>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</si>
  <si>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</si>
  <si>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</si>
  <si>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</si>
  <si>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</si>
  <si>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</si>
  <si>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</si>
  <si>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</si>
  <si>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</si>
  <si>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</si>
  <si>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</si>
  <si>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</si>
  <si>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</si>
  <si>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</si>
  <si>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</si>
  <si>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</si>
  <si>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</si>
  <si>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</si>
  <si>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</si>
  <si>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</si>
  <si>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</si>
  <si>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</si>
  <si>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</si>
  <si>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</si>
  <si>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</si>
  <si>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</si>
  <si>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</si>
  <si>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</si>
  <si>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</si>
  <si>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</si>
  <si>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</si>
  <si>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</si>
  <si>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</si>
  <si>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</si>
  <si>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</si>
  <si>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</si>
  <si>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</si>
  <si>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</si>
  <si>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</si>
  <si>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</si>
  <si>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</si>
  <si>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</si>
  <si>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</si>
  <si>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</si>
  <si>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</si>
  <si>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</si>
  <si>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</si>
  <si>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</si>
  <si>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</si>
  <si>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</si>
  <si>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</si>
  <si>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</si>
  <si>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</si>
  <si>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</si>
  <si>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</si>
  <si>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</si>
  <si>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</si>
  <si>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</si>
  <si>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</si>
  <si>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</si>
  <si>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</si>
  <si>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</si>
  <si>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</si>
  <si>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</si>
  <si>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</si>
  <si>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</si>
  <si>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</si>
  <si>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</si>
  <si>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</si>
  <si>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</si>
  <si>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</si>
  <si>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</si>
  <si>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</si>
  <si>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</si>
  <si>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</si>
  <si>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</si>
  <si>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</si>
  <si>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</si>
  <si>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</si>
  <si>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</si>
  <si>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</si>
  <si>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</si>
  <si>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</si>
  <si>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</si>
  <si>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</si>
  <si>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</si>
  <si>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</si>
  <si>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</si>
  <si>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</si>
  <si>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</si>
  <si>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</si>
  <si>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</si>
  <si>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</si>
  <si>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</si>
  <si>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</si>
  <si>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</si>
  <si>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</si>
  <si>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</si>
  <si>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</si>
  <si>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</si>
  <si>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</si>
  <si>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</si>
  <si>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</si>
  <si>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</si>
  <si>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</si>
  <si>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</si>
  <si>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</si>
  <si>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</si>
  <si>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</si>
  <si>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</si>
  <si>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</si>
  <si>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</si>
  <si>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</si>
  <si>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</si>
  <si>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</si>
  <si>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</si>
  <si>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</si>
  <si>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</si>
  <si>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</si>
  <si>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</si>
  <si>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</si>
  <si>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</si>
  <si>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</si>
  <si>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</si>
  <si>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</si>
  <si>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</si>
  <si>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</si>
  <si>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</si>
  <si>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</si>
  <si>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</si>
  <si>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</si>
  <si>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</si>
  <si>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</si>
  <si>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</si>
  <si>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</si>
  <si>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</si>
  <si>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</si>
  <si>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</si>
  <si>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</si>
  <si>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</si>
  <si>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</si>
  <si>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</si>
  <si>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</si>
  <si>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</si>
  <si>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</si>
  <si>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</si>
  <si>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</si>
  <si>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</si>
  <si>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</si>
  <si>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</si>
  <si>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</si>
  <si>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</si>
  <si>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</si>
  <si>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</si>
  <si>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</si>
  <si>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</si>
  <si>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</si>
  <si>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</si>
  <si>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</si>
  <si>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</si>
  <si>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</si>
  <si>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</si>
  <si>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</si>
  <si>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</si>
  <si>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</si>
  <si>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</si>
  <si>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</si>
  <si>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</si>
  <si>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</si>
  <si>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</si>
  <si>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</si>
  <si>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</si>
  <si>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</si>
  <si>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</si>
  <si>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</si>
  <si>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</si>
  <si>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</si>
  <si>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</si>
  <si>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</si>
  <si>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</si>
  <si>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</si>
  <si>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</si>
  <si>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</si>
  <si>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</si>
  <si>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</si>
  <si>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</si>
  <si>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</si>
  <si>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</si>
  <si>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</si>
  <si>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</si>
  <si>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</si>
  <si>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</si>
  <si>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</si>
  <si>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</si>
  <si>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</si>
  <si>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</si>
  <si>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</si>
  <si>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</si>
  <si>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</si>
  <si>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</si>
  <si>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</si>
  <si>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</si>
  <si>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</si>
  <si>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</si>
  <si>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</si>
  <si>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</si>
  <si>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</si>
  <si>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</si>
  <si>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</si>
  <si>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</si>
  <si>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</si>
  <si>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</si>
  <si>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</si>
  <si>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</si>
  <si>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</si>
  <si>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</si>
  <si>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</si>
  <si>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</si>
  <si>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</si>
  <si>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</si>
  <si>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</si>
  <si>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</si>
  <si>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</si>
  <si>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</si>
  <si>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</si>
  <si>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</si>
  <si>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</si>
  <si>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</si>
  <si>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</si>
  <si>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</si>
  <si>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</si>
  <si>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</si>
  <si>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</si>
  <si>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</si>
  <si>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</si>
  <si>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</si>
  <si>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</si>
  <si>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</si>
  <si>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</si>
  <si>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</si>
  <si>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</si>
  <si>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</si>
  <si>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</si>
  <si>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</si>
  <si>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</si>
  <si>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</si>
  <si>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</si>
  <si>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</si>
  <si>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</si>
  <si>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</si>
  <si>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</si>
  <si>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</si>
  <si>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</si>
  <si>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</si>
  <si>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</si>
  <si>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</si>
  <si>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</si>
  <si>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</si>
  <si>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</si>
  <si>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</si>
  <si>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</si>
  <si>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</si>
  <si>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</si>
  <si>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</si>
  <si>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</si>
  <si>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</si>
  <si>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</si>
  <si>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</si>
  <si>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</si>
  <si>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</si>
  <si>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</si>
  <si>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</si>
  <si>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</si>
  <si>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</si>
  <si>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</si>
  <si>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</si>
  <si>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</si>
  <si>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</si>
  <si>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</si>
  <si>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</si>
  <si>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</si>
  <si>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</si>
  <si>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</si>
  <si>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</si>
  <si>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</si>
  <si>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</si>
  <si>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</si>
  <si>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</si>
  <si>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</si>
  <si>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</si>
  <si>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</si>
  <si>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</si>
  <si>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</si>
  <si>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</si>
  <si>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</si>
  <si>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</si>
  <si>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</si>
  <si>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</si>
  <si>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</si>
  <si>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</si>
  <si>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</si>
  <si>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</si>
  <si>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</si>
  <si>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</si>
  <si>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</si>
  <si>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</si>
  <si>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</si>
  <si>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</si>
  <si>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</si>
  <si>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</si>
  <si>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</si>
  <si>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</si>
  <si>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</si>
  <si>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</si>
  <si>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</si>
  <si>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</si>
  <si>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</si>
  <si>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</si>
  <si>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</si>
  <si>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</si>
  <si>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</si>
  <si>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</si>
  <si>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</si>
  <si>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</si>
  <si>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</si>
  <si>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</si>
  <si>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</si>
  <si>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</si>
  <si>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</si>
  <si>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</si>
  <si>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</si>
  <si>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</si>
  <si>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</si>
  <si>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</si>
  <si>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</si>
  <si>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</si>
  <si>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</si>
  <si>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</si>
  <si>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</si>
  <si>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</si>
  <si>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</si>
  <si>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</si>
  <si>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</si>
  <si>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</si>
  <si>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</si>
  <si>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</si>
  <si>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</si>
  <si>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</si>
  <si>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</si>
  <si>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</si>
  <si>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</si>
  <si>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</si>
  <si>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</si>
  <si>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</si>
  <si>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</si>
  <si>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</si>
  <si>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</si>
  <si>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</si>
  <si>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</si>
  <si>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</si>
  <si>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</si>
  <si>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</si>
  <si>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</si>
  <si>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</si>
  <si>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</si>
  <si>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</si>
  <si>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</si>
  <si>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</si>
  <si>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</si>
  <si>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</si>
  <si>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</si>
  <si>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</si>
  <si>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</si>
  <si>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</si>
  <si>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</si>
  <si>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</si>
  <si>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</si>
  <si>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</si>
  <si>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</si>
  <si>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</si>
  <si>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</si>
  <si>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</si>
  <si>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</si>
  <si>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</si>
  <si>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</si>
  <si>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</si>
  <si>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</si>
  <si>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</si>
  <si>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</si>
  <si>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</si>
  <si>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</si>
  <si>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</si>
  <si>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</si>
  <si>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</si>
  <si>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</si>
  <si>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</si>
  <si>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</si>
  <si>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</si>
  <si>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</si>
  <si>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</si>
  <si>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</si>
  <si>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</si>
  <si>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</si>
  <si>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</si>
  <si>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</si>
  <si>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</si>
  <si>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</si>
  <si>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</si>
  <si>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</si>
  <si>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</si>
  <si>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</si>
  <si>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</si>
  <si>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</si>
  <si>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</si>
  <si>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</si>
  <si>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</si>
  <si>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</si>
  <si>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</si>
  <si>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</si>
  <si>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</si>
  <si>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</si>
  <si>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</si>
  <si>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</si>
  <si>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</si>
  <si>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</si>
  <si>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</si>
  <si>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</si>
  <si>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</si>
  <si>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</si>
  <si>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</si>
  <si>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</si>
  <si>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</si>
  <si>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</si>
  <si>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</si>
  <si>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</si>
  <si>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</si>
  <si>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</si>
  <si>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</si>
  <si>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</si>
  <si>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</si>
  <si>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</si>
  <si>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</si>
  <si>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</si>
  <si>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</si>
  <si>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</si>
  <si>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</si>
  <si>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</si>
  <si>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</si>
  <si>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</si>
  <si>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</si>
  <si>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</si>
  <si>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</si>
  <si>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</si>
  <si>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</si>
  <si>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</si>
  <si>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</si>
  <si>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</si>
  <si>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</si>
  <si>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</si>
  <si>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</si>
  <si>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</si>
  <si>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</si>
  <si>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</si>
  <si>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</si>
  <si>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</si>
  <si>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</si>
  <si>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</si>
  <si>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</si>
  <si>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</si>
  <si>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</si>
  <si>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</si>
  <si>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</si>
  <si>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</si>
  <si>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</si>
  <si>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</si>
  <si>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</si>
  <si>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</si>
  <si>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</si>
  <si>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</si>
  <si>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</si>
  <si>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</si>
  <si>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</si>
  <si>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</si>
  <si>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</si>
  <si>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</si>
  <si>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</si>
  <si>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</si>
  <si>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</si>
  <si>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</si>
  <si>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</si>
  <si>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</si>
  <si>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</si>
  <si>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</si>
  <si>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</si>
  <si>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</si>
  <si>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</si>
  <si>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</si>
  <si>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</si>
  <si>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</si>
  <si>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</si>
  <si>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</si>
  <si>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</si>
  <si>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</si>
  <si>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</si>
  <si>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</si>
  <si>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</si>
  <si>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</si>
  <si>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</si>
  <si>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</si>
  <si>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</si>
  <si>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</si>
  <si>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</si>
  <si>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</si>
  <si>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</si>
  <si>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</si>
  <si>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</si>
  <si>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</si>
  <si>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</si>
  <si>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</si>
  <si>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</si>
  <si>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</si>
  <si>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</si>
  <si>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</si>
  <si>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</si>
  <si>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</si>
  <si>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</si>
  <si>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</si>
  <si>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</si>
  <si>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</si>
  <si>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</si>
  <si>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</si>
  <si>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</si>
  <si>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</si>
  <si>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</si>
  <si>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</si>
  <si>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</si>
  <si>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</si>
  <si>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</si>
  <si>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</si>
  <si>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</si>
  <si>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</si>
  <si>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</si>
  <si>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</si>
  <si>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</si>
  <si>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</si>
  <si>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</si>
  <si>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</si>
  <si>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</si>
  <si>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</si>
  <si>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</si>
  <si>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</si>
  <si>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</si>
  <si>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</si>
  <si>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</si>
  <si>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</si>
  <si>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</si>
  <si>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</si>
  <si>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</si>
  <si>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</si>
  <si>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</si>
  <si>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</si>
  <si>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</si>
  <si>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</si>
  <si>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</si>
  <si>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</si>
  <si>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</si>
  <si>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</si>
  <si>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</si>
  <si>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</si>
  <si>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</si>
  <si>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</si>
  <si>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</si>
  <si>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</si>
  <si>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</si>
  <si>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</si>
  <si>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</si>
  <si>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</si>
  <si>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</si>
  <si>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</si>
  <si>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</si>
  <si>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</si>
  <si>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</si>
  <si>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</si>
  <si>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</si>
  <si>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</si>
  <si>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</si>
  <si>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</si>
  <si>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</si>
  <si>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</si>
  <si>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</si>
  <si>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</si>
  <si>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</si>
  <si>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</si>
  <si>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</si>
  <si>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</si>
  <si>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</si>
  <si>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</si>
  <si>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</si>
  <si>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</si>
  <si>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</si>
  <si>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</si>
  <si>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</si>
  <si>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</si>
  <si>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</si>
  <si>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</si>
  <si>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</si>
  <si>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</si>
  <si>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</si>
  <si>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</si>
  <si>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</si>
  <si>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</si>
  <si>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</si>
  <si>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</si>
  <si>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</si>
  <si>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</si>
  <si>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</si>
  <si>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</si>
  <si>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</si>
  <si>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</si>
  <si>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</si>
  <si>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</si>
  <si>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</si>
  <si>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</si>
  <si>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</si>
  <si>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</si>
  <si>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</si>
  <si>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</si>
  <si>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</si>
  <si>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</si>
  <si>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</si>
  <si>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</si>
  <si>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</si>
  <si>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</si>
  <si>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</si>
  <si>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</si>
  <si>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</si>
  <si>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</si>
  <si>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</si>
  <si>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</si>
  <si>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</si>
  <si>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</si>
  <si>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</si>
  <si>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</si>
  <si>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</si>
  <si>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</si>
  <si>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</si>
  <si>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</si>
  <si>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</si>
  <si>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</si>
  <si>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</si>
  <si>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</si>
  <si>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</si>
  <si>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</si>
  <si>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</si>
  <si>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</si>
  <si>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</si>
  <si>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</si>
  <si>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</si>
  <si>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</si>
  <si>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</si>
  <si>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</si>
  <si>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</si>
  <si>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</si>
  <si>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</si>
  <si>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</si>
  <si>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</si>
  <si>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</si>
  <si>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</si>
  <si>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</si>
  <si>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</si>
  <si>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</si>
  <si>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</si>
  <si>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</si>
  <si>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</si>
  <si>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</si>
  <si>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</si>
  <si>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</si>
  <si>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</si>
  <si>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</si>
  <si>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</si>
  <si>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</si>
  <si>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</si>
  <si>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</si>
  <si>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</si>
  <si>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</si>
  <si>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</si>
  <si>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</si>
  <si>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</si>
  <si>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</si>
  <si>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</si>
  <si>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</si>
  <si>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</si>
  <si>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</si>
  <si>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</si>
  <si>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</si>
  <si>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</si>
  <si>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</si>
  <si>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</si>
  <si>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</si>
  <si>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</si>
  <si>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</si>
  <si>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</si>
  <si>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</si>
  <si>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</si>
  <si>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</si>
  <si>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</si>
  <si>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</si>
  <si>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</si>
  <si>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</si>
  <si>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</si>
  <si>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</si>
  <si>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</si>
  <si>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</si>
  <si>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</si>
  <si>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</si>
  <si>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</si>
  <si>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</si>
  <si>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</si>
  <si>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</si>
  <si>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</si>
  <si>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</si>
  <si>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</si>
  <si>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</si>
  <si>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</si>
  <si>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</si>
  <si>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</si>
  <si>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</si>
  <si>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</si>
  <si>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</si>
  <si>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</si>
  <si>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</si>
  <si>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</si>
  <si>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</si>
  <si>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</si>
  <si>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</si>
  <si>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</si>
  <si>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</si>
  <si>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</si>
  <si>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</si>
  <si>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</si>
  <si>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</si>
  <si>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</si>
  <si>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</si>
  <si>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</si>
  <si>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</si>
  <si>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</si>
  <si>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</si>
  <si>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</si>
  <si>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</si>
  <si>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</si>
  <si>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</si>
  <si>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</si>
  <si>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</si>
  <si>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</si>
  <si>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</si>
  <si>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</si>
  <si>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</si>
  <si>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</si>
  <si>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</si>
  <si>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</si>
  <si>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</si>
  <si>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</si>
  <si>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</si>
  <si>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</si>
  <si>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</si>
  <si>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</si>
  <si>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</si>
  <si>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</si>
  <si>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</si>
  <si>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</si>
  <si>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</si>
  <si>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</si>
  <si>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</si>
  <si>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</si>
  <si>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</si>
  <si>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</si>
  <si>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</si>
  <si>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</si>
  <si>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</si>
  <si>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</si>
  <si>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</si>
  <si>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</si>
  <si>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</si>
  <si>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</si>
  <si>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</si>
  <si>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</si>
  <si>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</si>
  <si>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</si>
  <si>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</si>
  <si>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</si>
  <si>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</si>
  <si>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</si>
  <si>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</si>
  <si>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</si>
  <si>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</si>
  <si>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</si>
  <si>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</si>
  <si>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</si>
  <si>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</si>
  <si>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</si>
  <si>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</si>
  <si>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</si>
  <si>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</si>
  <si>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</si>
  <si>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</si>
  <si>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</si>
  <si>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</si>
  <si>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</si>
  <si>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</si>
  <si>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</si>
  <si>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</si>
  <si>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</si>
  <si>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</si>
  <si>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</si>
  <si>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</si>
  <si>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</si>
  <si>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</si>
  <si>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</si>
  <si>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</si>
  <si>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</si>
  <si>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</si>
  <si>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</si>
  <si>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</si>
  <si>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</si>
  <si>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</si>
  <si>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</si>
  <si>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</si>
  <si>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</si>
  <si>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</si>
  <si>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</si>
  <si>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</si>
  <si>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</si>
  <si>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</si>
  <si>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</si>
  <si>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</si>
  <si>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</si>
  <si>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</si>
  <si>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</si>
  <si>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</si>
  <si>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</si>
  <si>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</si>
  <si>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</si>
  <si>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</si>
  <si>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</si>
  <si>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</si>
  <si>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</si>
  <si>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</si>
  <si>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</si>
  <si>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</si>
  <si>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</si>
  <si>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</si>
  <si>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</si>
  <si>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</si>
  <si>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</si>
  <si>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</si>
  <si>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</si>
  <si>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</si>
  <si>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</si>
  <si>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</si>
  <si>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</si>
  <si>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</si>
  <si>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</si>
  <si>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</si>
  <si>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</si>
  <si>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</si>
  <si>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</si>
  <si>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</si>
  <si>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</si>
  <si>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</si>
  <si>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</si>
  <si>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</si>
  <si>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</si>
  <si>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</si>
  <si>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</si>
  <si>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</si>
  <si>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</si>
  <si>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</si>
  <si>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</si>
  <si>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</si>
  <si>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</si>
  <si>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</si>
  <si>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</si>
  <si>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</si>
  <si>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</si>
  <si>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</si>
  <si>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</si>
  <si>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</si>
  <si>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</si>
  <si>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</si>
  <si>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</si>
  <si>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</si>
  <si>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</si>
  <si>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</si>
  <si>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</si>
  <si>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</si>
  <si>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</si>
  <si>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</si>
  <si>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</si>
  <si>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</si>
  <si>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</si>
  <si>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</si>
  <si>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</si>
  <si>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</si>
  <si>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</si>
  <si>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</si>
  <si>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</si>
  <si>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</si>
  <si>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</si>
  <si>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</si>
  <si>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</si>
  <si>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</si>
  <si>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</si>
  <si>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</si>
  <si>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</si>
  <si>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</si>
  <si>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</si>
  <si>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</si>
  <si>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</si>
  <si>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</si>
  <si>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</si>
  <si>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</si>
  <si>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</si>
  <si>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</si>
  <si>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</si>
  <si>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</si>
  <si>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</si>
  <si>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</si>
  <si>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</si>
  <si>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</si>
  <si>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</si>
  <si>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</si>
  <si>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</si>
  <si>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</si>
  <si>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</si>
  <si>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</si>
  <si>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</si>
  <si>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</si>
  <si>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</si>
  <si>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</si>
  <si>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</si>
  <si>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</si>
  <si>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</si>
  <si>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</si>
  <si>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</si>
  <si>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</si>
  <si>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</si>
  <si>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</si>
  <si>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</si>
  <si>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</si>
  <si>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</si>
  <si>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</si>
  <si>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</si>
  <si>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</si>
  <si>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</si>
  <si>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</si>
  <si>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</si>
  <si>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</si>
  <si>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</si>
  <si>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</si>
  <si>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</si>
  <si>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</si>
  <si>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</si>
  <si>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</si>
  <si>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</si>
  <si>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</si>
  <si>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</si>
  <si>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</si>
  <si>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</si>
  <si>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</si>
  <si>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</si>
  <si>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</si>
  <si>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</si>
  <si>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</si>
  <si>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</si>
  <si>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</si>
  <si>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</si>
  <si>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</si>
  <si>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</si>
  <si>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</si>
  <si>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</si>
  <si>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</si>
  <si>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</si>
  <si>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</si>
  <si>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</si>
  <si>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</si>
  <si>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</si>
  <si>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</si>
  <si>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</si>
  <si>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</si>
  <si>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</si>
  <si>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</si>
  <si>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</si>
  <si>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</si>
  <si>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</si>
  <si>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</si>
  <si>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</si>
  <si>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</si>
  <si>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</si>
  <si>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</si>
  <si>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</si>
  <si>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</si>
  <si>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</si>
  <si>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</si>
  <si>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</si>
  <si>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</si>
  <si>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</si>
  <si>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</si>
  <si>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</si>
  <si>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</si>
  <si>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</si>
  <si>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</si>
  <si>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</si>
  <si>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</si>
  <si>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</si>
  <si>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</si>
  <si>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</si>
  <si>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</si>
  <si>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</si>
  <si>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</si>
  <si>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</si>
  <si>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</si>
  <si>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</si>
  <si>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</si>
  <si>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</si>
  <si>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</si>
  <si>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</si>
  <si>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</si>
  <si>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</si>
  <si>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</si>
  <si>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</si>
  <si>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</si>
  <si>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</si>
  <si>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</si>
  <si>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</si>
  <si>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</si>
  <si>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</si>
  <si>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</si>
  <si>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</si>
  <si>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</si>
  <si>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</si>
  <si>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</si>
  <si>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</si>
  <si>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</si>
  <si>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</si>
  <si>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</si>
  <si>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</si>
  <si>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</si>
  <si>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</si>
  <si>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</si>
  <si>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</si>
  <si>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</si>
  <si>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</si>
  <si>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</si>
  <si>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</si>
  <si>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</si>
  <si>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</si>
  <si>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</si>
  <si>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</si>
  <si>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</si>
  <si>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</si>
  <si>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</si>
  <si>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</si>
  <si>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</si>
  <si>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</si>
  <si>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</si>
  <si>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</si>
  <si>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</si>
  <si>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</si>
  <si>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</si>
  <si>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</si>
  <si>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</si>
  <si>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</si>
  <si>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</si>
  <si>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</si>
  <si>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</si>
  <si>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</si>
  <si>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</si>
  <si>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</si>
  <si>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</si>
  <si>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</si>
  <si>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</si>
  <si>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</si>
  <si>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</si>
  <si>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</si>
  <si>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</si>
  <si>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</si>
  <si>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</si>
  <si>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</si>
  <si>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</si>
  <si>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</si>
  <si>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</si>
  <si>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</si>
  <si>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</si>
  <si>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</si>
  <si>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</si>
  <si>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</si>
  <si>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</si>
  <si>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</si>
  <si>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</si>
  <si>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</si>
  <si>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</si>
  <si>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</si>
  <si>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</si>
  <si>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</si>
  <si>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</si>
  <si>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</si>
  <si>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</si>
  <si>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</si>
  <si>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</si>
  <si>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</si>
  <si>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</si>
  <si>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</si>
  <si>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</si>
  <si>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</si>
  <si>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</si>
  <si>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</si>
  <si>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</si>
  <si>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</si>
  <si>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</si>
  <si>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</si>
  <si>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</si>
  <si>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</si>
  <si>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</si>
  <si>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</si>
  <si>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</si>
  <si>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</si>
  <si>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</si>
  <si>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</si>
  <si>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</si>
  <si>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</si>
  <si>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</si>
  <si>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</si>
  <si>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</si>
  <si>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</si>
  <si>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</si>
  <si>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</si>
  <si>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</si>
  <si>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</si>
  <si>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</si>
  <si>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</si>
  <si>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</si>
  <si>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</si>
  <si>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</si>
  <si>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</si>
  <si>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</si>
  <si>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</si>
  <si>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</si>
  <si>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</si>
  <si>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</si>
  <si>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</si>
  <si>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</si>
  <si>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</si>
  <si>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</si>
  <si>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</si>
  <si>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</si>
  <si>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</si>
  <si>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</si>
  <si>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</si>
  <si>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</si>
  <si>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</si>
  <si>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</si>
  <si>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</si>
  <si>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</si>
  <si>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</si>
  <si>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</si>
  <si>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</si>
  <si>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</si>
  <si>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</si>
  <si>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</si>
  <si>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</si>
  <si>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</si>
  <si>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</si>
  <si>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</si>
  <si>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</si>
  <si>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</si>
  <si>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</si>
  <si>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</si>
  <si>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</si>
  <si>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</si>
  <si>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</si>
  <si>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</si>
  <si>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</si>
  <si>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</si>
  <si>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</si>
  <si>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</si>
  <si>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</si>
  <si>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</si>
  <si>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</si>
  <si>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</si>
  <si>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</si>
  <si>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</si>
  <si>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</si>
  <si>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</si>
  <si>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</si>
  <si>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</si>
  <si>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</si>
  <si>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</si>
  <si>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</si>
  <si>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</si>
  <si>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</si>
  <si>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</si>
  <si>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</si>
  <si>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</si>
  <si>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</si>
  <si>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</si>
  <si>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</si>
  <si>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</si>
  <si>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</si>
  <si>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</si>
  <si>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</si>
  <si>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</si>
  <si>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</si>
  <si>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</si>
  <si>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</si>
  <si>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</si>
  <si>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</si>
  <si>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</si>
  <si>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</si>
  <si>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</si>
  <si>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</si>
  <si>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</si>
  <si>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</si>
  <si>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</si>
  <si>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</si>
  <si>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</si>
  <si>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</si>
  <si>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</si>
  <si>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</si>
  <si>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</si>
  <si>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</si>
  <si>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</si>
  <si>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</si>
  <si>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</si>
  <si>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</si>
  <si>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</si>
  <si>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</si>
  <si>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</si>
  <si>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</si>
  <si>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</si>
  <si>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</si>
  <si>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</si>
  <si>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</si>
  <si>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</si>
  <si>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</si>
  <si>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</si>
  <si>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</si>
  <si>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</si>
  <si>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</si>
  <si>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</si>
  <si>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</si>
  <si>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</si>
  <si>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</si>
  <si>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</si>
  <si>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</si>
  <si>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</si>
  <si>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</si>
  <si>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</si>
  <si>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</si>
  <si>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</si>
  <si>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</si>
  <si>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</si>
  <si>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</si>
  <si>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</si>
  <si>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</si>
  <si>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</si>
  <si>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</si>
  <si>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</si>
  <si>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</si>
  <si>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</si>
  <si>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</si>
  <si>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</si>
  <si>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</si>
  <si>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</si>
  <si>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</si>
  <si>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</si>
  <si>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</si>
  <si>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</si>
  <si>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</si>
  <si>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</si>
  <si>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</si>
  <si>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</si>
  <si>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</si>
  <si>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</si>
  <si>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</si>
  <si>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</si>
  <si>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</si>
  <si>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</si>
  <si>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</si>
  <si>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</si>
  <si>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</si>
  <si>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</si>
  <si>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</si>
  <si>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</si>
  <si>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</si>
  <si>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</si>
  <si>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</si>
  <si>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</si>
  <si>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</si>
  <si>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</si>
  <si>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</si>
  <si>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</si>
  <si>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</si>
  <si>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</si>
  <si>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</si>
  <si>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</si>
  <si>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</si>
  <si>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</si>
  <si>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</si>
  <si>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</si>
  <si>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</si>
  <si>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</si>
  <si>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</si>
  <si>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</si>
  <si>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</si>
  <si>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</si>
  <si>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</si>
  <si>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</si>
  <si>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</si>
  <si>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</si>
  <si>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</si>
  <si>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</si>
  <si>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</si>
  <si>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</si>
  <si>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</si>
  <si>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</si>
  <si>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</si>
  <si>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</si>
  <si>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</si>
  <si>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</si>
  <si>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</si>
  <si>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</si>
  <si>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</si>
  <si>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</si>
  <si>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</si>
  <si>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</si>
  <si>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</si>
  <si>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</si>
  <si>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</si>
  <si>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</si>
  <si>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</si>
  <si>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</si>
  <si>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</si>
  <si>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</si>
  <si>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</si>
  <si>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</si>
  <si>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</si>
  <si>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</si>
  <si>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</si>
  <si>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</si>
  <si>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</si>
  <si>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</si>
  <si>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</si>
  <si>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</si>
  <si>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</si>
  <si>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</si>
  <si>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</si>
  <si>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</si>
  <si>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</si>
  <si>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</si>
  <si>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</si>
  <si>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</si>
  <si>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</si>
  <si>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</si>
  <si>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</si>
  <si>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</si>
  <si>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</si>
  <si>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</si>
  <si>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</si>
  <si>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</si>
  <si>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</si>
  <si>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</si>
  <si>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</si>
  <si>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</si>
  <si>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</si>
  <si>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</si>
  <si>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</si>
  <si>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</si>
  <si>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</si>
  <si>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</si>
  <si>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</si>
  <si>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</si>
  <si>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</si>
  <si>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</si>
  <si>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</si>
  <si>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</si>
  <si>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</si>
  <si>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</si>
  <si>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</si>
  <si>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</si>
  <si>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</si>
  <si>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</si>
  <si>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</si>
  <si>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</si>
  <si>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</si>
  <si>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</si>
  <si>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</si>
  <si>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</si>
  <si>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</si>
  <si>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</si>
  <si>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</si>
  <si>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</si>
  <si>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</si>
  <si>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</si>
  <si>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</si>
  <si>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</si>
  <si>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</si>
  <si>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</si>
  <si>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</si>
  <si>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</si>
  <si>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</si>
  <si>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</si>
  <si>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</si>
  <si>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</si>
  <si>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</si>
  <si>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</si>
  <si>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</si>
  <si>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</si>
  <si>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</si>
  <si>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</si>
  <si>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</si>
  <si>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</si>
  <si>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</si>
  <si>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</si>
  <si>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</si>
  <si>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</si>
  <si>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</si>
  <si>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</si>
  <si>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</si>
  <si>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</si>
  <si>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</si>
  <si>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</si>
  <si>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</si>
  <si>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</si>
  <si>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</si>
  <si>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</si>
  <si>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</si>
  <si>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</si>
  <si>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</si>
  <si>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</si>
  <si>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</si>
  <si>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</si>
  <si>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</si>
  <si>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</si>
  <si>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</si>
  <si>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</si>
  <si>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</si>
  <si>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</si>
  <si>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</si>
  <si>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</si>
  <si>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</si>
  <si>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</si>
  <si>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</si>
  <si>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</si>
  <si>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</si>
  <si>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</si>
  <si>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</si>
  <si>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</si>
  <si>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</si>
  <si>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</si>
  <si>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</si>
  <si>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</si>
  <si>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</si>
  <si>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</si>
  <si>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</si>
  <si>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</si>
  <si>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</si>
  <si>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</si>
  <si>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</si>
  <si>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</si>
  <si>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</si>
  <si>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</si>
  <si>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</si>
  <si>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</si>
  <si>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</si>
  <si>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</si>
  <si>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</si>
  <si>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</si>
  <si>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</si>
  <si>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</si>
  <si>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</si>
  <si>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</si>
  <si>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</si>
  <si>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</si>
  <si>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</si>
  <si>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</si>
  <si>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</si>
  <si>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</si>
  <si>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</si>
  <si>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</si>
  <si>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</si>
  <si>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</si>
  <si>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</si>
  <si>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</si>
  <si>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</si>
  <si>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</si>
  <si>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</si>
  <si>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</si>
  <si>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</si>
  <si>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</si>
  <si>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</si>
  <si>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</si>
  <si>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</si>
  <si>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</si>
  <si>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</si>
  <si>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</si>
  <si>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</si>
  <si>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</si>
  <si>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</si>
  <si>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</si>
  <si>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</si>
  <si>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</si>
  <si>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</si>
  <si>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</si>
  <si>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</si>
  <si>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</si>
  <si>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</si>
  <si>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</si>
  <si>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</si>
  <si>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</si>
  <si>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</si>
  <si>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</si>
  <si>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</si>
  <si>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</si>
  <si>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</si>
  <si>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</si>
  <si>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</si>
  <si>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</si>
  <si>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</si>
  <si>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</si>
  <si>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</si>
  <si>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</si>
  <si>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</si>
  <si>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</si>
  <si>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</si>
  <si>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</si>
  <si>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</si>
  <si>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</si>
  <si>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</si>
  <si>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</si>
  <si>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</si>
  <si>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</si>
  <si>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</si>
  <si>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</si>
  <si>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</si>
  <si>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</si>
  <si>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</si>
  <si>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</si>
  <si>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</si>
  <si>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</si>
  <si>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</si>
  <si>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</si>
  <si>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</si>
  <si>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</si>
  <si>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</si>
  <si>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</si>
  <si>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</si>
  <si>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</si>
  <si>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</si>
  <si>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</si>
  <si>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</si>
  <si>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</si>
  <si>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</si>
  <si>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</si>
  <si>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</si>
  <si>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</si>
  <si>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</si>
  <si>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</si>
  <si>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</si>
  <si>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</si>
  <si>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</si>
  <si>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</si>
  <si>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</si>
  <si>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</si>
  <si>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</si>
  <si>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</si>
  <si>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</si>
  <si>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</si>
  <si>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</si>
  <si>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</si>
  <si>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</si>
  <si>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</si>
  <si>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</si>
  <si>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</si>
  <si>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</si>
  <si>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</si>
  <si>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</si>
  <si>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</si>
  <si>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</si>
  <si>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</si>
  <si>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</si>
  <si>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</si>
  <si>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</si>
  <si>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</si>
  <si>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</si>
  <si>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</si>
  <si>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</si>
  <si>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</si>
  <si>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</si>
  <si>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</si>
  <si>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</si>
  <si>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</si>
  <si>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</si>
  <si>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</si>
  <si>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</si>
  <si>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</si>
  <si>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</si>
  <si>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</si>
  <si>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</si>
  <si>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</si>
  <si>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</si>
  <si>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</si>
  <si>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</si>
  <si>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</si>
  <si>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</si>
  <si>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</si>
  <si>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</si>
  <si>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</si>
  <si>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</si>
  <si>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</si>
  <si>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</si>
  <si>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</si>
  <si>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</si>
  <si>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</si>
  <si>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</si>
  <si>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</si>
  <si>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</si>
  <si>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</si>
  <si>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</si>
  <si>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</si>
  <si>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</si>
  <si>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</si>
  <si>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</si>
  <si>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</si>
  <si>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</si>
  <si>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</si>
  <si>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</si>
  <si>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</si>
  <si>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</si>
  <si>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</si>
  <si>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</si>
  <si>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</si>
  <si>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</si>
  <si>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</si>
  <si>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</si>
  <si>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</si>
  <si>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</si>
  <si>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</si>
  <si>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</si>
  <si>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</si>
  <si>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</si>
  <si>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</si>
  <si>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</si>
  <si>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</si>
  <si>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</si>
  <si>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</si>
  <si>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</si>
  <si>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</si>
  <si>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</si>
  <si>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</si>
  <si>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</si>
  <si>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</si>
  <si>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</si>
  <si>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</si>
  <si>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</si>
  <si>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</si>
  <si>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</si>
  <si>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</si>
  <si>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</si>
  <si>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</si>
  <si>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</si>
  <si>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</si>
  <si>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</si>
  <si>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</si>
  <si>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</si>
  <si>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</si>
  <si>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</si>
  <si>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</si>
  <si>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</si>
  <si>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</si>
  <si>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</si>
  <si>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</si>
  <si>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</si>
  <si>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</si>
  <si>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</si>
  <si>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</si>
  <si>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</si>
  <si>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</si>
  <si>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</si>
  <si>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</si>
  <si>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</si>
  <si>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</si>
  <si>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</si>
  <si>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</si>
  <si>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</si>
  <si>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</si>
  <si>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</si>
  <si>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</si>
  <si>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</si>
  <si>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</si>
  <si>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</si>
  <si>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</si>
  <si>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</si>
  <si>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</si>
  <si>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</si>
  <si>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</si>
  <si>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</si>
  <si>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</si>
  <si>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</si>
  <si>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</si>
  <si>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</si>
  <si>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</si>
  <si>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</si>
  <si>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</si>
  <si>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</si>
  <si>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</si>
  <si>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</si>
  <si>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</si>
  <si>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</si>
  <si>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</si>
  <si>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</si>
  <si>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</si>
  <si>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</si>
  <si>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</si>
  <si>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</si>
  <si>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</si>
  <si>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</si>
  <si>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</si>
  <si>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</si>
  <si>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</si>
  <si>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</si>
  <si>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</si>
  <si>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</si>
  <si>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</si>
  <si>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</si>
  <si>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</si>
  <si>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</si>
  <si>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</si>
  <si>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</si>
  <si>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</si>
  <si>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</si>
  <si>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</si>
  <si>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</si>
  <si>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</si>
  <si>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</si>
  <si>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</si>
  <si>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</si>
  <si>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</si>
  <si>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</si>
  <si>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</si>
  <si>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</si>
  <si>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</si>
  <si>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</si>
  <si>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</si>
  <si>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</si>
  <si>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</si>
  <si>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</si>
  <si>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</si>
  <si>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</si>
  <si>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</si>
  <si>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</si>
  <si>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</si>
  <si>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</si>
  <si>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</si>
  <si>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</si>
  <si>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</si>
  <si>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</si>
  <si>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</si>
  <si>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</si>
  <si>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</si>
  <si>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</si>
  <si>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</si>
  <si>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</si>
  <si>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</si>
  <si>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</si>
  <si>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</si>
  <si>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</si>
  <si>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</si>
  <si>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</si>
  <si>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</si>
  <si>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</si>
  <si>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</si>
  <si>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</si>
  <si>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</si>
  <si>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</si>
  <si>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</si>
  <si>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</si>
  <si>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</si>
  <si>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</si>
  <si>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</si>
  <si>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</si>
  <si>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</si>
  <si>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</si>
  <si>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</si>
  <si>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</si>
  <si>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</si>
  <si>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</si>
  <si>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</si>
  <si>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</si>
  <si>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</si>
  <si>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</si>
  <si>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</si>
  <si>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</si>
  <si>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</si>
  <si>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</si>
  <si>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</si>
  <si>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</si>
  <si>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</si>
  <si>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</si>
  <si>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</si>
  <si>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</si>
  <si>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</si>
  <si>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</si>
  <si>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</si>
  <si>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</si>
  <si>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</si>
  <si>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</si>
  <si>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</si>
  <si>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</si>
  <si>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</si>
  <si>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</si>
  <si>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</si>
  <si>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</si>
  <si>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</si>
  <si>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</si>
  <si>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</si>
  <si>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</si>
  <si>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</si>
  <si>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</si>
  <si>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</si>
  <si>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</si>
  <si>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</si>
  <si>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</si>
  <si>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</si>
  <si>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</si>
  <si>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</si>
  <si>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</si>
  <si>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</si>
  <si>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</si>
  <si>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</si>
  <si>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</si>
  <si>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</si>
  <si>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</si>
  <si>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</si>
  <si>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</si>
  <si>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</si>
  <si>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</si>
  <si>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</si>
  <si>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</si>
  <si>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</si>
  <si>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</si>
  <si>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</si>
  <si>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</si>
  <si>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</si>
  <si>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</si>
  <si>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</si>
  <si>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</si>
  <si>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</si>
  <si>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</si>
  <si>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</si>
  <si>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</si>
  <si>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</si>
  <si>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</si>
  <si>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</si>
  <si>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</si>
  <si>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</si>
  <si>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</si>
  <si>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</si>
  <si>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</si>
  <si>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</si>
  <si>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</si>
  <si>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</si>
  <si>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</si>
  <si>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</si>
  <si>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</si>
  <si>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</si>
  <si>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</si>
  <si>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</si>
  <si>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</si>
  <si>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</si>
  <si>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</si>
  <si>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</si>
  <si>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</si>
  <si>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</si>
  <si>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</si>
  <si>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</si>
  <si>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</si>
  <si>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</si>
  <si>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</si>
  <si>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</si>
  <si>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</si>
  <si>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</si>
  <si>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</si>
  <si>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</si>
  <si>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</si>
  <si>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</si>
  <si>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</si>
  <si>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</si>
  <si>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</si>
  <si>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</si>
  <si>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</si>
  <si>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</si>
  <si>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</si>
  <si>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</si>
  <si>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</si>
  <si>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</si>
  <si>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</si>
  <si>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</si>
  <si>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</si>
  <si>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</si>
  <si>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</si>
  <si>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</si>
  <si>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</si>
  <si>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</si>
  <si>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</si>
  <si>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</si>
  <si>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</si>
  <si>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</si>
  <si>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</si>
  <si>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</si>
  <si>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</si>
  <si>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</si>
  <si>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</si>
  <si>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</si>
  <si>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</si>
  <si>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</si>
  <si>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</si>
  <si>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</si>
  <si>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</si>
  <si>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</si>
  <si>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</si>
  <si>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</si>
  <si>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</si>
  <si>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</si>
  <si>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</si>
  <si>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</si>
  <si>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</si>
  <si>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</si>
  <si>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</si>
  <si>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</si>
  <si>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</si>
  <si>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</si>
  <si>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</si>
  <si>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</si>
  <si>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</si>
  <si>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</si>
  <si>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</si>
  <si>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</si>
  <si>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</si>
  <si>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</si>
  <si>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</si>
  <si>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</si>
  <si>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</si>
  <si>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</si>
  <si>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</si>
  <si>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</si>
  <si>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</si>
  <si>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</si>
  <si>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</si>
  <si>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</si>
  <si>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</si>
  <si>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</si>
  <si>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</si>
  <si>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</si>
  <si>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</si>
  <si>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</si>
  <si>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</si>
  <si>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</si>
  <si>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</si>
  <si>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</si>
  <si>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</si>
  <si>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</si>
  <si>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</si>
  <si>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</si>
  <si>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</si>
  <si>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</si>
  <si>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</si>
  <si>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</si>
  <si>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</si>
  <si>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</si>
  <si>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</si>
  <si>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</si>
  <si>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</si>
  <si>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</si>
  <si>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</si>
  <si>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</si>
  <si>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</si>
  <si>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</si>
  <si>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</si>
  <si>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</si>
  <si>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</si>
  <si>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</si>
  <si>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</si>
  <si>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</si>
  <si>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</si>
  <si>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</si>
  <si>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</si>
  <si>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</si>
  <si>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</si>
  <si>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</si>
  <si>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</si>
  <si>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</si>
  <si>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</si>
  <si>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</si>
  <si>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</si>
  <si>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</si>
  <si>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</si>
  <si>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</si>
  <si>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</si>
  <si>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</si>
  <si>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</si>
  <si>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</si>
  <si>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</si>
  <si>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</si>
  <si>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</si>
  <si>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</si>
  <si>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</si>
  <si>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</si>
  <si>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</si>
  <si>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</si>
  <si>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</si>
  <si>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</si>
  <si>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</si>
  <si>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</si>
  <si>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</si>
  <si>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</si>
  <si>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</si>
  <si>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</si>
  <si>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</si>
  <si>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</si>
  <si>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</si>
  <si>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</si>
  <si>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</si>
  <si>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</si>
  <si>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</si>
  <si>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</si>
  <si>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</si>
  <si>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</si>
  <si>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</si>
  <si>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</si>
  <si>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</si>
  <si>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</si>
  <si>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</si>
  <si>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</si>
  <si>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</si>
  <si>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</si>
  <si>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</si>
  <si>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</si>
  <si>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</si>
  <si>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</si>
  <si>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</si>
  <si>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</si>
  <si>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</si>
  <si>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</si>
  <si>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</si>
  <si>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</si>
  <si>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</si>
  <si>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</si>
  <si>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</si>
  <si>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</si>
  <si>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</si>
  <si>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</si>
  <si>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</si>
  <si>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</si>
  <si>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</si>
  <si>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</si>
  <si>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</si>
  <si>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</si>
  <si>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</si>
  <si>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</si>
  <si>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</si>
  <si>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</si>
  <si>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</si>
  <si>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</si>
  <si>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</si>
  <si>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</si>
  <si>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</si>
  <si>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</si>
  <si>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</si>
  <si>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</si>
  <si>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</si>
  <si>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</si>
  <si>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</si>
  <si>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</si>
  <si>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</si>
  <si>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</si>
  <si>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</si>
  <si>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</si>
  <si>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</si>
  <si>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</si>
  <si>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</si>
  <si>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</si>
  <si>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</si>
  <si>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</si>
  <si>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</si>
  <si>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</si>
  <si>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</si>
  <si>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</si>
  <si>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</si>
  <si>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</si>
  <si>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</si>
  <si>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</si>
  <si>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</si>
  <si>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</si>
  <si>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</si>
  <si>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</si>
  <si>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</si>
  <si>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</si>
  <si>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</si>
  <si>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</si>
  <si>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</si>
  <si>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</si>
  <si>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</si>
  <si>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</si>
  <si>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</si>
  <si>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</si>
  <si>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</si>
  <si>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</si>
  <si>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</si>
  <si>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</si>
  <si>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</si>
  <si>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</si>
  <si>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</si>
  <si>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</si>
  <si>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</si>
  <si>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</si>
  <si>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</si>
  <si>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</si>
  <si>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</si>
  <si>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</si>
  <si>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</si>
  <si>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</si>
  <si>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</si>
  <si>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</si>
  <si>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</si>
  <si>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</si>
  <si>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</si>
  <si>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</si>
  <si>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</si>
  <si>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</si>
  <si>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</si>
  <si>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</si>
  <si>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</si>
  <si>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</si>
  <si>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</si>
  <si>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</si>
  <si>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</si>
  <si>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</si>
  <si>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</si>
  <si>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</si>
  <si>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</si>
  <si>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</si>
  <si>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</si>
  <si>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</si>
  <si>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</si>
  <si>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</si>
  <si>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</si>
  <si>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</si>
  <si>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</si>
  <si>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</si>
  <si>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</si>
  <si>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</si>
  <si>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</si>
  <si>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</si>
  <si>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</si>
  <si>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</si>
  <si>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</si>
  <si>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</si>
  <si>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</si>
  <si>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</si>
  <si>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</si>
  <si>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</si>
  <si>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</si>
  <si>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</si>
  <si>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</si>
  <si>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</si>
  <si>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</si>
  <si>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</si>
  <si>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</si>
  <si>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</si>
  <si>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</si>
  <si>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</si>
  <si>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</si>
  <si>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</si>
  <si>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</si>
  <si>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</si>
  <si>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</si>
  <si>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</si>
  <si>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</si>
  <si>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</si>
  <si>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</si>
  <si>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</si>
  <si>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</si>
  <si>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</si>
  <si>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</si>
  <si>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</si>
  <si>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</si>
  <si>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</si>
  <si>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</si>
  <si>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</si>
  <si>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</si>
  <si>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</si>
  <si>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</si>
  <si>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</si>
  <si>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</si>
  <si>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</si>
  <si>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</si>
  <si>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</si>
  <si>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</si>
  <si>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</si>
  <si>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</si>
  <si>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</si>
  <si>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</si>
  <si>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</si>
  <si>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</si>
  <si>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</si>
  <si>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</si>
  <si>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</si>
  <si>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</si>
  <si>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</si>
  <si>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</si>
  <si>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</si>
  <si>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</si>
  <si>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</si>
  <si>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</si>
  <si>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</si>
  <si>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</si>
  <si>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</si>
  <si>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</si>
  <si>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</si>
  <si>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</si>
  <si>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</si>
  <si>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</si>
  <si>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</si>
  <si>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</si>
  <si>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</si>
  <si>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</si>
  <si>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</si>
  <si>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</si>
  <si>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</si>
  <si>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</si>
  <si>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</si>
  <si>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</si>
  <si>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</si>
  <si>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</si>
  <si>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</si>
  <si>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</si>
  <si>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</si>
  <si>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</si>
  <si>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</si>
  <si>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</si>
  <si>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</si>
  <si>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</si>
  <si>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</si>
  <si>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</si>
  <si>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</si>
  <si>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</si>
  <si>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</si>
  <si>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</si>
  <si>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</si>
  <si>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</si>
  <si>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</si>
  <si>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</si>
  <si>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</si>
  <si>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</si>
  <si>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</si>
  <si>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</si>
  <si>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</si>
  <si>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</si>
  <si>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</si>
  <si>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</si>
  <si>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</si>
  <si>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</si>
  <si>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</si>
  <si>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</si>
  <si>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</si>
  <si>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</si>
  <si>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</si>
  <si>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</si>
  <si>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</si>
  <si>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</si>
  <si>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</si>
  <si>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</si>
  <si>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</si>
  <si>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</si>
  <si>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</si>
  <si>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</si>
  <si>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</si>
  <si>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</si>
  <si>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</si>
  <si>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</si>
  <si>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</si>
  <si>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</si>
  <si>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</si>
  <si>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</si>
  <si>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</si>
  <si>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</si>
  <si>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</si>
  <si>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</si>
  <si>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</si>
  <si>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</si>
  <si>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</si>
  <si>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</si>
  <si>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</si>
  <si>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</si>
  <si>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</si>
  <si>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</si>
  <si>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</si>
  <si>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</si>
  <si>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</si>
  <si>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</si>
  <si>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</si>
  <si>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</si>
  <si>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</si>
  <si>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</si>
  <si>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</si>
  <si>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</si>
  <si>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</si>
  <si>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</si>
  <si>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</si>
  <si>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</si>
  <si>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</si>
  <si>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</si>
  <si>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</si>
  <si>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</si>
  <si>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</si>
  <si>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</si>
  <si>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</si>
  <si>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</si>
  <si>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</si>
  <si>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</si>
  <si>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</si>
  <si>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</si>
  <si>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</si>
  <si>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</si>
  <si>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</si>
  <si>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</si>
  <si>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</si>
  <si>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</si>
  <si>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</si>
  <si>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</si>
  <si>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</si>
  <si>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</si>
  <si>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</si>
  <si>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</si>
  <si>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</si>
  <si>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</si>
  <si>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</si>
  <si>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</si>
  <si>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</si>
  <si>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</si>
  <si>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</si>
  <si>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</si>
  <si>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</si>
  <si>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</si>
  <si>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</si>
  <si>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</si>
  <si>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</si>
  <si>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</si>
  <si>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</si>
  <si>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</si>
  <si>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</si>
  <si>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</si>
  <si>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</si>
  <si>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</si>
  <si>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</si>
  <si>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</si>
  <si>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</si>
  <si>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</si>
  <si>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</si>
  <si>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</si>
  <si>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</si>
  <si>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</si>
  <si>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</si>
  <si>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</si>
  <si>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</si>
  <si>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</si>
  <si>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</si>
  <si>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</si>
  <si>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</si>
  <si>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</si>
  <si>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</si>
  <si>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</si>
  <si>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</si>
  <si>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</si>
  <si>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</si>
  <si>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</si>
  <si>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</si>
  <si>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</si>
  <si>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</si>
  <si>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</si>
  <si>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</si>
  <si>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</si>
  <si>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</si>
  <si>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</si>
  <si>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</si>
  <si>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</si>
  <si>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</si>
  <si>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</si>
  <si>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</si>
  <si>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</si>
  <si>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</si>
  <si>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</si>
  <si>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</si>
  <si>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</si>
  <si>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</si>
  <si>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</si>
  <si>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</si>
  <si>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</si>
  <si>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</si>
  <si>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</si>
  <si>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</si>
  <si>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</si>
  <si>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</si>
  <si>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</si>
  <si>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</si>
  <si>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</si>
  <si>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</si>
  <si>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</si>
  <si>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</si>
  <si>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</si>
  <si>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</si>
  <si>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</si>
  <si>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</si>
  <si>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</si>
  <si>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</si>
  <si>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</si>
  <si>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</si>
  <si>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</si>
  <si>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</si>
  <si>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</si>
  <si>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</si>
  <si>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</si>
  <si>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</si>
  <si>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</si>
  <si>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</si>
  <si>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</si>
  <si>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</si>
  <si>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</si>
  <si>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</si>
  <si>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</si>
  <si>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</si>
  <si>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</si>
  <si>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</si>
  <si>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</si>
  <si>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</si>
  <si>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</si>
  <si>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</si>
  <si>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</si>
  <si>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</si>
  <si>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</si>
  <si>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</si>
  <si>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</si>
  <si>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</si>
  <si>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</si>
  <si>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</si>
  <si>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</si>
  <si>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</si>
  <si>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</si>
  <si>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</si>
  <si>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</si>
  <si>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</si>
  <si>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</si>
  <si>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</si>
  <si>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</si>
  <si>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</si>
  <si>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</si>
  <si>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</si>
  <si>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</si>
  <si>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</si>
  <si>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</si>
  <si>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</si>
  <si>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</si>
  <si>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</si>
  <si>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</si>
  <si>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</si>
  <si>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</si>
  <si>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</si>
  <si>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</si>
  <si>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</si>
  <si>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</si>
  <si>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</si>
  <si>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</si>
  <si>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</si>
  <si>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</si>
  <si>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</si>
  <si>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</si>
  <si>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</si>
  <si>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</si>
  <si>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</si>
  <si>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</si>
  <si>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</si>
  <si>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</si>
  <si>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</si>
  <si>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</si>
  <si>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</si>
  <si>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</si>
  <si>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</si>
  <si>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</si>
  <si>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</si>
  <si>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</si>
  <si>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</si>
  <si>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</si>
  <si>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</si>
  <si>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</si>
  <si>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</si>
  <si>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</si>
  <si>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</si>
  <si>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</si>
  <si>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</si>
  <si>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</si>
  <si>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</si>
  <si>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</si>
  <si>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</si>
  <si>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</si>
  <si>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</si>
  <si>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</si>
  <si>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</si>
  <si>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</si>
  <si>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</si>
  <si>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</si>
  <si>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</si>
  <si>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</si>
  <si>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</si>
  <si>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</si>
  <si>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</si>
  <si>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</si>
  <si>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</si>
  <si>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</si>
  <si>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</si>
  <si>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</si>
  <si>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</si>
  <si>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</si>
  <si>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</si>
  <si>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</si>
  <si>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</si>
  <si>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</si>
  <si>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</si>
  <si>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</si>
  <si>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</si>
  <si>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</si>
  <si>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</si>
  <si>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</si>
  <si>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</si>
  <si>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</si>
  <si>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</si>
  <si>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</si>
  <si>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</si>
  <si>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</si>
  <si>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</si>
  <si>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</si>
  <si>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</si>
  <si>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</si>
  <si>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</si>
  <si>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</si>
  <si>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</si>
  <si>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</si>
  <si>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</si>
  <si>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</si>
  <si>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</si>
  <si>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</si>
  <si>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</si>
  <si>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</si>
  <si>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</si>
  <si>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</si>
  <si>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</si>
  <si>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</si>
  <si>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</si>
  <si>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</si>
  <si>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</si>
  <si>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</si>
  <si>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</si>
  <si>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</si>
  <si>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</si>
  <si>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</si>
  <si>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</si>
  <si>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</si>
  <si>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</si>
  <si>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</si>
  <si>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</si>
  <si>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</si>
  <si>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</si>
  <si>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</si>
  <si>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</si>
  <si>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</si>
  <si>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</si>
  <si>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</si>
  <si>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</si>
  <si>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</si>
  <si>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</si>
  <si>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</si>
  <si>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</si>
  <si>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</si>
  <si>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</si>
  <si>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</si>
  <si>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</si>
  <si>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</si>
  <si>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</si>
  <si>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</si>
  <si>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</si>
  <si>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</si>
  <si>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</si>
  <si>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</si>
  <si>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</si>
  <si>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</si>
  <si>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</si>
  <si>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</si>
  <si>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</si>
  <si>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</si>
  <si>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</si>
  <si>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</si>
  <si>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</si>
  <si>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</si>
  <si>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</si>
  <si>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</si>
  <si>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</si>
  <si>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</si>
  <si>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</si>
  <si>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</si>
  <si>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</si>
  <si>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</si>
  <si>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</si>
  <si>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</si>
  <si>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</si>
  <si>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</si>
  <si>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</si>
  <si>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</si>
  <si>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</si>
  <si>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</si>
  <si>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</si>
  <si>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</si>
  <si>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</si>
  <si>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</si>
  <si>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</si>
  <si>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</si>
  <si>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</si>
  <si>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</si>
  <si>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</si>
  <si>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</si>
  <si>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</si>
  <si>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</si>
  <si>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</si>
  <si>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</si>
  <si>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</si>
  <si>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</si>
  <si>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</si>
  <si>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</si>
  <si>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</si>
  <si>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</si>
  <si>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</si>
  <si>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</si>
  <si>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</si>
  <si>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</si>
  <si>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</si>
  <si>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</si>
  <si>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</si>
  <si>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</si>
  <si>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</si>
  <si>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</si>
  <si>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</si>
  <si>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</si>
  <si>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</si>
  <si>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</si>
  <si>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</si>
  <si>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</si>
  <si>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</si>
  <si>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</si>
  <si>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</si>
  <si>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</si>
  <si>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</si>
  <si>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</si>
  <si>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</si>
  <si>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</si>
  <si>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</si>
  <si>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</si>
  <si>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</si>
  <si>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</si>
  <si>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</si>
  <si>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</si>
  <si>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</si>
  <si>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</si>
  <si>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</si>
  <si>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</si>
  <si>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</si>
  <si>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</si>
  <si>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</si>
  <si>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</si>
  <si>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</si>
  <si>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</si>
  <si>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</si>
  <si>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</si>
  <si>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</si>
  <si>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</si>
  <si>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</si>
  <si>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</si>
  <si>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</si>
  <si>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</si>
  <si>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</si>
  <si>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</si>
  <si>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</si>
  <si>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</si>
  <si>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</si>
  <si>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</si>
  <si>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</si>
  <si>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</si>
  <si>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</si>
  <si>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</si>
  <si>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</si>
  <si>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</si>
  <si>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</si>
  <si>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</si>
  <si>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</si>
  <si>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</si>
  <si>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</si>
  <si>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</si>
  <si>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</si>
  <si>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</si>
  <si>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</si>
  <si>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</si>
  <si>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</si>
  <si>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</si>
  <si>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</si>
  <si>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</si>
  <si>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</si>
  <si>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</si>
  <si>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</si>
  <si>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</si>
  <si>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</si>
  <si>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</si>
  <si>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</si>
  <si>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</si>
  <si>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</si>
  <si>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</si>
  <si>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</si>
  <si>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</si>
  <si>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</si>
  <si>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</si>
  <si>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</si>
  <si>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</si>
  <si>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</si>
  <si>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</si>
  <si>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</si>
  <si>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</si>
  <si>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</si>
  <si>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</si>
  <si>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</si>
  <si>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</si>
  <si>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</si>
  <si>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</si>
  <si>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</si>
  <si>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</si>
  <si>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</si>
  <si>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</si>
  <si>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</si>
  <si>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</si>
  <si>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</si>
  <si>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</si>
  <si>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</si>
  <si>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</si>
  <si>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</si>
  <si>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</si>
  <si>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</si>
  <si>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</si>
  <si>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</si>
  <si>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</si>
  <si>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</si>
  <si>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</si>
  <si>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</si>
  <si>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</si>
  <si>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</si>
  <si>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</si>
  <si>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</si>
  <si>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</si>
  <si>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</si>
  <si>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</si>
  <si>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</si>
  <si>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</si>
  <si>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</si>
  <si>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</si>
  <si>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</si>
  <si>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</si>
  <si>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</si>
  <si>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</si>
  <si>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</si>
  <si>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</si>
  <si>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</si>
  <si>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</si>
  <si>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</si>
  <si>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</si>
  <si>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</si>
  <si>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</si>
  <si>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</si>
  <si>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</si>
  <si>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</si>
  <si>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</si>
  <si>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</si>
  <si>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</si>
  <si>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</si>
  <si>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</si>
  <si>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</si>
  <si>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</si>
  <si>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</si>
  <si>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</si>
  <si>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</si>
  <si>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</si>
  <si>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</si>
  <si>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</si>
  <si>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</si>
  <si>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</si>
  <si>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</si>
  <si>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</si>
  <si>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</si>
  <si>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</si>
  <si>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</si>
  <si>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</si>
  <si>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</si>
  <si>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</si>
  <si>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</si>
  <si>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</si>
  <si>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</si>
  <si>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</si>
  <si>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</si>
  <si>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</si>
  <si>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</si>
  <si>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</si>
  <si>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</si>
  <si>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</si>
  <si>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</si>
  <si>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</si>
  <si>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</si>
  <si>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</si>
  <si>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</si>
  <si>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</si>
  <si>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</si>
  <si>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</si>
  <si>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</si>
  <si>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</si>
  <si>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</si>
  <si>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</si>
  <si>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</si>
  <si>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</si>
  <si>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</si>
  <si>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</si>
  <si>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</si>
  <si>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</si>
  <si>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</si>
  <si>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</si>
  <si>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</si>
  <si>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</si>
  <si>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</si>
  <si>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</si>
  <si>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</si>
  <si>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</si>
  <si>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</si>
  <si>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</si>
  <si>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</si>
  <si>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</si>
  <si>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</si>
  <si>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</si>
  <si>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</si>
  <si>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</si>
  <si>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</si>
  <si>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</si>
  <si>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</si>
  <si>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</si>
  <si>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</si>
  <si>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</si>
  <si>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</si>
  <si>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</si>
  <si>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</si>
  <si>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</si>
  <si>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</si>
  <si>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</si>
  <si>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</si>
  <si>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</si>
  <si>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</si>
  <si>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</si>
  <si>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</si>
  <si>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</si>
  <si>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</si>
  <si>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</si>
  <si>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</si>
  <si>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</si>
  <si>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</si>
  <si>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</si>
  <si>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</si>
  <si>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</si>
  <si>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</si>
  <si>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</si>
  <si>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</si>
  <si>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</si>
  <si>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</si>
  <si>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</si>
  <si>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</si>
  <si>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</si>
  <si>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</si>
  <si>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</si>
  <si>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</si>
  <si>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</si>
  <si>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</si>
  <si>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</si>
  <si>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</si>
  <si>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</si>
  <si>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</si>
  <si>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</si>
  <si>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</si>
  <si>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</si>
  <si>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</si>
  <si>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</si>
  <si>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</si>
  <si>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</si>
  <si>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</si>
  <si>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</si>
  <si>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</si>
  <si>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</si>
  <si>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</si>
  <si>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</si>
  <si>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</si>
  <si>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</si>
  <si>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</si>
  <si>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</si>
  <si>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</si>
  <si>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</si>
  <si>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</si>
  <si>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</si>
  <si>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</si>
  <si>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</si>
  <si>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</si>
  <si>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</si>
  <si>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</si>
  <si>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</si>
  <si>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</si>
  <si>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</si>
  <si>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</si>
  <si>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</si>
  <si>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</si>
  <si>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</si>
  <si>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</si>
  <si>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</si>
  <si>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</si>
  <si>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</si>
  <si>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</si>
  <si>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</si>
  <si>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</si>
  <si>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</si>
  <si>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</si>
  <si>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</si>
  <si>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</si>
  <si>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</si>
  <si>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</si>
  <si>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</si>
  <si>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</si>
  <si>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</si>
  <si>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</si>
  <si>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</si>
  <si>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</si>
  <si>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</si>
  <si>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</si>
  <si>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</si>
  <si>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</si>
  <si>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</si>
  <si>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</si>
  <si>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</si>
  <si>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</si>
  <si>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</si>
  <si>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</si>
  <si>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</si>
  <si>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</si>
  <si>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</si>
  <si>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</si>
  <si>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</si>
  <si>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</si>
  <si>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</si>
  <si>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</si>
  <si>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</si>
  <si>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</si>
  <si>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</si>
  <si>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</si>
  <si>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</si>
  <si>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</si>
  <si>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</si>
  <si>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</si>
  <si>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</si>
  <si>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</si>
  <si>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</si>
  <si>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</si>
  <si>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</si>
  <si>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</si>
  <si>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</si>
  <si>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</si>
  <si>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</si>
  <si>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</si>
  <si>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</si>
  <si>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</si>
  <si>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</si>
  <si>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</si>
  <si>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</si>
  <si>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</si>
  <si>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</si>
  <si>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</si>
  <si>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</si>
  <si>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</si>
  <si>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</si>
  <si>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</si>
  <si>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</si>
  <si>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</si>
  <si>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</si>
  <si>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</si>
  <si>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</si>
  <si>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</si>
  <si>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</si>
  <si>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</si>
  <si>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</si>
  <si>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</si>
  <si>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</si>
  <si>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</si>
  <si>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</si>
  <si>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</si>
  <si>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</si>
  <si>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</si>
  <si>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</si>
  <si>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</si>
  <si>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</si>
  <si>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</si>
  <si>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</si>
  <si>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</si>
  <si>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</si>
  <si>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</si>
  <si>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</si>
  <si>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</si>
  <si>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</si>
  <si>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</si>
  <si>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</si>
  <si>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</si>
  <si>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</si>
  <si>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</si>
  <si>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</si>
  <si>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</si>
  <si>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</si>
  <si>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</si>
  <si>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</si>
  <si>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</si>
  <si>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</si>
  <si>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</si>
  <si>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</si>
  <si>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</si>
  <si>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</si>
  <si>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</si>
  <si>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</si>
  <si>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</si>
  <si>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</si>
  <si>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</si>
  <si>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</si>
  <si>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</si>
  <si>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</si>
  <si>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</si>
  <si>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</si>
  <si>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</si>
  <si>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</si>
  <si>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</si>
  <si>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</si>
  <si>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</si>
  <si>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</si>
  <si>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</si>
  <si>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</si>
  <si>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</si>
  <si>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</si>
  <si>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</si>
  <si>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</si>
  <si>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</si>
  <si>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</si>
  <si>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</si>
  <si>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</si>
  <si>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</si>
  <si>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</si>
  <si>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</si>
  <si>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</si>
  <si>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</si>
  <si>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</si>
  <si>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</si>
  <si>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</si>
  <si>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</si>
  <si>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</si>
  <si>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</si>
  <si>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</si>
  <si>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</si>
  <si>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</si>
  <si>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</si>
  <si>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</si>
  <si>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</si>
  <si>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</si>
  <si>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</si>
  <si>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</si>
  <si>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</si>
  <si>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</si>
  <si>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</si>
  <si>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</si>
  <si>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</si>
  <si>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</si>
  <si>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</si>
  <si>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</si>
  <si>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</si>
  <si>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</si>
  <si>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</si>
  <si>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</si>
  <si>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</si>
  <si>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</si>
  <si>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</si>
  <si>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</si>
  <si>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</si>
  <si>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</si>
  <si>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</si>
  <si>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</si>
  <si>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</si>
  <si>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</si>
  <si>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</si>
  <si>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</si>
  <si>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</si>
  <si>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</si>
  <si>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</si>
  <si>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</si>
  <si>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</si>
  <si>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</si>
  <si>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</si>
  <si>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</si>
  <si>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</si>
  <si>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</si>
  <si>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</si>
  <si>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</si>
  <si>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</si>
  <si>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</si>
  <si>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</si>
  <si>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</si>
  <si>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</si>
  <si>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</si>
  <si>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</si>
  <si>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</si>
  <si>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</si>
  <si>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</si>
  <si>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</si>
  <si>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</si>
  <si>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</si>
  <si>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</si>
  <si>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</si>
  <si>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</si>
  <si>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</si>
  <si>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</si>
  <si>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</si>
  <si>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</si>
  <si>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</si>
  <si>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</si>
  <si>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</si>
  <si>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</si>
  <si>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</si>
  <si>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</si>
  <si>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</si>
  <si>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</si>
  <si>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</si>
  <si>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</si>
  <si>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</si>
  <si>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</si>
  <si>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</si>
  <si>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</si>
  <si>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</si>
  <si>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</si>
  <si>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</si>
  <si>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</si>
  <si>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</si>
  <si>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</si>
  <si>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</si>
  <si>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</si>
  <si>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</si>
  <si>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</si>
  <si>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</si>
  <si>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</si>
  <si>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</si>
  <si>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</si>
  <si>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</si>
  <si>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</si>
  <si>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</si>
  <si>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</si>
  <si>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</si>
  <si>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</si>
  <si>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</si>
  <si>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</si>
  <si>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</si>
  <si>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</si>
  <si>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</si>
  <si>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</si>
  <si>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</si>
  <si>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</si>
  <si>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</si>
  <si>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</si>
  <si>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</si>
  <si>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</si>
  <si>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</si>
  <si>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</si>
  <si>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</si>
  <si>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</si>
  <si>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</si>
  <si>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</si>
  <si>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</si>
  <si>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</si>
  <si>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</si>
  <si>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</si>
  <si>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</si>
  <si>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</si>
  <si>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</si>
  <si>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</si>
  <si>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</si>
  <si>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</si>
  <si>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</si>
  <si>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</si>
  <si>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</si>
  <si>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</si>
  <si>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</si>
  <si>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</si>
  <si>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</si>
  <si>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</si>
  <si>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</si>
  <si>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</si>
  <si>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</si>
  <si>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</si>
  <si>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</si>
  <si>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</si>
  <si>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</si>
  <si>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</si>
  <si>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</si>
  <si>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</si>
  <si>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</si>
  <si>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</si>
  <si>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</si>
  <si>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</si>
  <si>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</si>
  <si>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</si>
  <si>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</si>
  <si>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</si>
  <si>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</si>
  <si>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</si>
  <si>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</si>
  <si>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</si>
  <si>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</si>
  <si>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</si>
  <si>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</si>
  <si>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</si>
  <si>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</si>
  <si>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</si>
  <si>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</si>
  <si>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</si>
  <si>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</si>
  <si>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</si>
  <si>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</si>
  <si>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</si>
  <si>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</si>
  <si>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</si>
  <si>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</si>
  <si>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</si>
  <si>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</si>
  <si>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</si>
  <si>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</si>
  <si>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</si>
  <si>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</si>
  <si>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</si>
  <si>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</si>
  <si>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</si>
  <si>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</si>
  <si>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</si>
  <si>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</si>
  <si>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</si>
  <si>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</si>
  <si>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</si>
  <si>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</si>
  <si>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</si>
  <si>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</si>
  <si>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</si>
  <si>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</si>
  <si>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</si>
  <si>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</si>
  <si>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</si>
  <si>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</si>
  <si>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</si>
  <si>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</si>
  <si>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</si>
  <si>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</si>
  <si>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</si>
  <si>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</si>
  <si>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</si>
  <si>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</si>
  <si>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</si>
  <si>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</si>
  <si>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</si>
  <si>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</si>
  <si>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</si>
  <si>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</si>
  <si>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</si>
  <si>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</si>
  <si>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</si>
  <si>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</si>
  <si>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</si>
  <si>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</si>
  <si>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</si>
  <si>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</si>
  <si>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</si>
  <si>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</si>
  <si>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</si>
  <si>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</si>
  <si>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</si>
  <si>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</si>
  <si>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</si>
  <si>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</si>
  <si>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</si>
  <si>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</si>
  <si>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</si>
  <si>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</si>
  <si>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</si>
  <si>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</si>
  <si>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</si>
  <si>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</si>
  <si>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</si>
  <si>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</si>
  <si>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</si>
  <si>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</si>
  <si>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</si>
  <si>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</si>
  <si>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</si>
  <si>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</si>
  <si>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</si>
  <si>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</si>
  <si>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</si>
  <si>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</si>
  <si>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</si>
  <si>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</si>
  <si>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</si>
  <si>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</si>
  <si>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</si>
  <si>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</si>
  <si>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</si>
  <si>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</si>
  <si>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</si>
  <si>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</si>
  <si>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</si>
  <si>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</si>
  <si>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</si>
  <si>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</si>
  <si>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</si>
  <si>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</si>
  <si>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</si>
  <si>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</si>
  <si>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</si>
  <si>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</si>
  <si>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</si>
  <si>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</si>
  <si>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</si>
  <si>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</si>
  <si>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</si>
  <si>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</si>
  <si>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</si>
  <si>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</si>
  <si>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</si>
  <si>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</si>
  <si>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</si>
  <si>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</si>
  <si>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</si>
  <si>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</si>
  <si>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</si>
  <si>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</si>
  <si>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</si>
  <si>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</si>
  <si>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</si>
  <si>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</si>
  <si>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</si>
  <si>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</si>
  <si>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</si>
  <si>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</si>
  <si>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</si>
  <si>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</si>
  <si>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</si>
  <si>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</si>
  <si>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</si>
  <si>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</si>
  <si>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</si>
  <si>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</si>
  <si>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</si>
  <si>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</si>
  <si>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</si>
  <si>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</si>
  <si>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</si>
  <si>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</si>
  <si>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</si>
  <si>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</si>
  <si>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</si>
  <si>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</si>
  <si>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</si>
  <si>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</si>
  <si>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</si>
  <si>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</si>
  <si>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</si>
  <si>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</si>
  <si>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</si>
  <si>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</si>
  <si>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</si>
  <si>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</si>
  <si>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</si>
  <si>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</si>
  <si>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</si>
  <si>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</si>
  <si>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</si>
  <si>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</si>
  <si>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</si>
  <si>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</si>
  <si>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</si>
  <si>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</si>
  <si>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</si>
  <si>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</si>
  <si>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</si>
  <si>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</si>
  <si>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</si>
  <si>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</si>
  <si>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</si>
  <si>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</si>
  <si>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</si>
  <si>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</si>
  <si>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</si>
  <si>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</si>
  <si>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</si>
  <si>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</si>
  <si>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</si>
  <si>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</si>
  <si>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</si>
  <si>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</si>
  <si>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</si>
  <si>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</si>
  <si>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</si>
  <si>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</si>
  <si>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</si>
  <si>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</si>
  <si>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</si>
  <si>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</si>
  <si>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</si>
  <si>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</si>
  <si>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</si>
  <si>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</si>
  <si>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</si>
  <si>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</si>
  <si>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</si>
  <si>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</si>
  <si>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</si>
  <si>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</si>
  <si>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</si>
  <si>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</si>
  <si>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</si>
  <si>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</si>
  <si>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</si>
  <si>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</si>
  <si>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</si>
  <si>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</si>
  <si>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</si>
  <si>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</si>
  <si>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</si>
  <si>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</si>
  <si>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</si>
  <si>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</si>
  <si>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</si>
  <si>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</si>
  <si>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</si>
  <si>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</si>
  <si>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</si>
  <si>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</si>
  <si>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</si>
  <si>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</si>
  <si>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</si>
  <si>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</si>
  <si>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</si>
  <si>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</si>
  <si>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</si>
  <si>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</si>
  <si>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</si>
  <si>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</si>
  <si>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</si>
  <si>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</si>
  <si>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</si>
  <si>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</si>
  <si>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</si>
  <si>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</si>
  <si>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</si>
  <si>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</si>
  <si>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</si>
  <si>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</si>
  <si>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</si>
  <si>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</si>
  <si>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</si>
  <si>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</si>
  <si>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</si>
  <si>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</si>
  <si>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</si>
  <si>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</si>
  <si>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</si>
  <si>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</si>
  <si>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</si>
  <si>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</si>
  <si>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</si>
  <si>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</si>
  <si>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</si>
  <si>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</si>
  <si>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</si>
  <si>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</si>
  <si>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</si>
  <si>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</si>
  <si>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</si>
  <si>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</si>
  <si>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</si>
  <si>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</si>
  <si>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</si>
  <si>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</si>
  <si>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</si>
  <si>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</si>
  <si>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</si>
  <si>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</si>
  <si>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</si>
  <si>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</si>
  <si>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</si>
  <si>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</si>
  <si>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</si>
  <si>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</si>
  <si>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</si>
  <si>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</si>
  <si>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</si>
  <si>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</si>
  <si>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</si>
  <si>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</si>
  <si>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</si>
  <si>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</si>
  <si>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</si>
  <si>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</si>
  <si>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</si>
  <si>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</si>
  <si>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</si>
  <si>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</si>
  <si>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</si>
  <si>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</si>
  <si>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</si>
  <si>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</si>
  <si>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</si>
  <si>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</si>
  <si>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</si>
  <si>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</si>
  <si>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</si>
  <si>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</si>
  <si>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</si>
  <si>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</si>
  <si>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</si>
  <si>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</si>
  <si>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</si>
  <si>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</si>
  <si>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</si>
  <si>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</si>
  <si>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</si>
  <si>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</si>
  <si>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</si>
  <si>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</si>
  <si>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</si>
  <si>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</si>
  <si>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</si>
  <si>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</si>
  <si>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</si>
  <si>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</si>
  <si>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</si>
  <si>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</si>
  <si>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</si>
  <si>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</si>
  <si>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</si>
  <si>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</si>
  <si>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</si>
  <si>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</si>
  <si>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</si>
  <si>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</si>
  <si>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</si>
  <si>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</si>
  <si>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</si>
  <si>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</si>
  <si>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</si>
  <si>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</si>
  <si>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</si>
  <si>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</si>
  <si>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</si>
  <si>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</si>
  <si>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</si>
  <si>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</si>
  <si>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</si>
  <si>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</si>
  <si>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</si>
  <si>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</si>
  <si>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</si>
  <si>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</si>
  <si>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</si>
  <si>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</si>
  <si>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</si>
  <si>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</si>
  <si>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</si>
  <si>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</si>
  <si>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</si>
  <si>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</si>
  <si>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</si>
  <si>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</si>
  <si>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</si>
  <si>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</si>
  <si>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</si>
  <si>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</si>
  <si>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</si>
  <si>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</si>
  <si>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</si>
  <si>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</si>
  <si>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</si>
  <si>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</si>
  <si>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</si>
  <si>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</si>
  <si>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</si>
  <si>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</si>
  <si>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</si>
  <si>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</si>
  <si>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</si>
  <si>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</si>
  <si>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</si>
  <si>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</si>
  <si>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</si>
  <si>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</si>
  <si>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</si>
  <si>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</si>
  <si>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</si>
  <si>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</si>
  <si>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</si>
  <si>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</si>
  <si>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</si>
  <si>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</si>
  <si>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</si>
  <si>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</si>
  <si>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</si>
  <si>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</si>
  <si>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</si>
  <si>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</si>
  <si>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</si>
  <si>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</si>
  <si>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</si>
  <si>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</si>
  <si>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</si>
  <si>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</si>
  <si>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</si>
  <si>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</si>
  <si>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</si>
  <si>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</si>
  <si>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</si>
  <si>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</si>
  <si>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</si>
  <si>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</si>
  <si>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</si>
  <si>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</si>
  <si>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</si>
  <si>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</si>
  <si>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</si>
  <si>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</si>
  <si>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</si>
  <si>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</si>
  <si>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</si>
  <si>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</si>
  <si>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</si>
  <si>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</si>
  <si>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</si>
  <si>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</si>
  <si>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</si>
  <si>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</si>
  <si>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</si>
  <si>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</si>
  <si>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</si>
  <si>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</si>
  <si>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</si>
  <si>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</si>
  <si>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</si>
  <si>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</si>
  <si>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</si>
  <si>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</si>
  <si>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</si>
  <si>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</si>
  <si>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</si>
  <si>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</si>
  <si>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</si>
  <si>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</si>
  <si>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</si>
  <si>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</si>
  <si>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</si>
  <si>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</si>
  <si>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</si>
  <si>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</si>
  <si>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</si>
  <si>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</si>
  <si>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</si>
  <si>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</si>
  <si>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</si>
  <si>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</si>
  <si>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</si>
  <si>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</si>
  <si>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</si>
  <si>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</si>
  <si>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</si>
  <si>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</si>
  <si>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</si>
  <si>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</si>
  <si>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</si>
  <si>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</si>
  <si>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</si>
  <si>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</si>
  <si>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</si>
  <si>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</si>
  <si>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</si>
  <si>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</si>
  <si>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</si>
  <si>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</si>
  <si>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</si>
  <si>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</si>
  <si>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</si>
  <si>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</si>
  <si>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</si>
  <si>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</si>
  <si>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</si>
  <si>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</si>
  <si>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</si>
  <si>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</si>
  <si>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</si>
  <si>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</si>
  <si>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</si>
  <si>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</si>
  <si>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</si>
  <si>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</si>
  <si>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</si>
  <si>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</si>
  <si>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</si>
  <si>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</si>
  <si>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</si>
  <si>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</si>
  <si>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</si>
  <si>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</si>
  <si>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</si>
  <si>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</si>
  <si>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</si>
  <si>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</si>
  <si>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</si>
  <si>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</si>
  <si>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</si>
  <si>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</si>
  <si>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</si>
  <si>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</si>
  <si>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</si>
  <si>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</si>
  <si>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</si>
  <si>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</si>
  <si>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</si>
  <si>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</si>
  <si>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</si>
  <si>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</si>
  <si>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</si>
  <si>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</si>
  <si>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</si>
  <si>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</si>
  <si>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</si>
  <si>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</si>
  <si>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</si>
  <si>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</si>
  <si>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</si>
  <si>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</si>
  <si>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</si>
  <si>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</si>
  <si>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</si>
  <si>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</si>
  <si>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</si>
  <si>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</si>
  <si>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</si>
  <si>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</si>
  <si>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</si>
  <si>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</si>
  <si>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</si>
  <si>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</si>
  <si>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</si>
  <si>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</si>
  <si>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</si>
  <si>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</si>
  <si>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</si>
  <si>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</si>
  <si>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</si>
  <si>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</si>
  <si>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</si>
  <si>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</si>
  <si>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</si>
  <si>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</si>
  <si>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</si>
  <si>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</si>
  <si>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</si>
  <si>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</si>
  <si>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</si>
  <si>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</si>
  <si>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</si>
  <si>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</si>
  <si>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</si>
  <si>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</si>
  <si>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</si>
  <si>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</si>
  <si>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</si>
  <si>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</si>
  <si>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</si>
  <si>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</si>
  <si>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</si>
  <si>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</si>
  <si>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</si>
  <si>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</si>
  <si>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</si>
  <si>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</si>
  <si>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</si>
  <si>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</si>
  <si>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</si>
  <si>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</si>
  <si>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</si>
  <si>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</si>
  <si>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</si>
  <si>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</si>
  <si>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</si>
  <si>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</si>
  <si>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</si>
  <si>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</si>
  <si>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</si>
  <si>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</si>
  <si>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</si>
  <si>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</si>
  <si>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</si>
  <si>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</si>
  <si>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</si>
  <si>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</si>
  <si>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</si>
  <si>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</si>
  <si>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</si>
  <si>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</si>
  <si>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</si>
  <si>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</si>
  <si>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</si>
  <si>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</si>
  <si>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</si>
  <si>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</si>
  <si>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</si>
  <si>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</si>
  <si>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</si>
  <si>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</si>
  <si>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</si>
  <si>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</si>
  <si>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</si>
  <si>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</si>
  <si>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</si>
  <si>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</si>
  <si>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</si>
  <si>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</si>
  <si>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</si>
  <si>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</si>
  <si>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</si>
  <si>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</si>
  <si>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</si>
  <si>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</si>
  <si>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</si>
  <si>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</si>
  <si>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</si>
  <si>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</si>
  <si>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</si>
  <si>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</si>
  <si>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</si>
  <si>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</si>
  <si>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</si>
  <si>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</si>
  <si>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</si>
  <si>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</si>
  <si>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</si>
  <si>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</si>
  <si>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</si>
  <si>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</si>
  <si>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</si>
  <si>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</si>
  <si>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</si>
  <si>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</si>
  <si>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</si>
  <si>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</si>
  <si>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</si>
  <si>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</si>
  <si>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</si>
  <si>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</si>
  <si>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</si>
  <si>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</si>
  <si>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</si>
  <si>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</si>
  <si>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</si>
  <si>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</si>
  <si>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</si>
  <si>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</si>
  <si>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</si>
  <si>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</si>
  <si>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</si>
  <si>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</si>
  <si>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</si>
  <si>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</si>
  <si>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</si>
  <si>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</si>
  <si>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</si>
  <si>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</si>
  <si>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</si>
  <si>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</si>
  <si>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</si>
  <si>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</si>
  <si>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</si>
  <si>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</si>
  <si>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</si>
  <si>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</si>
  <si>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</si>
  <si>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</si>
  <si>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</si>
  <si>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</si>
  <si>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</si>
  <si>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</si>
  <si>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</si>
  <si>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</si>
  <si>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</si>
  <si>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</si>
  <si>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</si>
  <si>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</si>
  <si>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</si>
  <si>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</si>
  <si>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</si>
  <si>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</si>
  <si>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</si>
  <si>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</si>
  <si>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</si>
  <si>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</si>
  <si>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</si>
  <si>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</si>
  <si>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</si>
  <si>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</si>
  <si>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</si>
  <si>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</si>
  <si>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</si>
  <si>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</si>
  <si>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</si>
  <si>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</si>
  <si>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</si>
  <si>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</si>
  <si>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</si>
  <si>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</si>
  <si>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</si>
  <si>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</si>
  <si>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</si>
  <si>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</si>
  <si>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</si>
  <si>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</si>
  <si>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</si>
  <si>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</si>
  <si>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</si>
  <si>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</si>
  <si>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</si>
  <si>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</si>
  <si>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</si>
  <si>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</si>
  <si>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</si>
  <si>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</si>
  <si>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</si>
  <si>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</si>
  <si>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</si>
  <si>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</si>
  <si>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</si>
  <si>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</si>
  <si>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</si>
  <si>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</si>
  <si>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</si>
  <si>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</si>
  <si>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</si>
  <si>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</si>
  <si>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</si>
  <si>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</si>
  <si>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</si>
  <si>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</si>
  <si>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</si>
  <si>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</si>
  <si>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</si>
  <si>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</si>
  <si>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</si>
  <si>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</si>
  <si>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</si>
  <si>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</si>
  <si>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</si>
  <si>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</si>
  <si>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</si>
  <si>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</si>
  <si>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</si>
  <si>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</si>
  <si>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</si>
  <si>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</si>
  <si>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</si>
  <si>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</si>
  <si>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</si>
  <si>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</si>
  <si>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</si>
  <si>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</si>
  <si>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</si>
  <si>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</si>
  <si>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</si>
  <si>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</si>
  <si>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</si>
  <si>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</si>
  <si>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</si>
  <si>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</si>
  <si>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</si>
  <si>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</si>
  <si>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</si>
  <si>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</si>
  <si>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</si>
  <si>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</si>
  <si>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</si>
  <si>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</si>
  <si>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</si>
  <si>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</si>
  <si>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</si>
  <si>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</si>
  <si>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</si>
  <si>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</si>
  <si>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</si>
  <si>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</si>
  <si>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</si>
  <si>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</si>
  <si>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</si>
  <si>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</si>
  <si>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</si>
  <si>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</si>
  <si>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</si>
  <si>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</si>
  <si>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</si>
  <si>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</si>
  <si>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</si>
  <si>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</si>
  <si>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</si>
  <si>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</si>
  <si>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</si>
  <si>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</si>
  <si>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</si>
  <si>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</si>
  <si>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</si>
  <si>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</si>
  <si>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</si>
  <si>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</si>
  <si>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</si>
  <si>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</si>
  <si>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</si>
  <si>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</si>
  <si>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</si>
  <si>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</si>
  <si>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</si>
  <si>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</si>
  <si>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</si>
  <si>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</si>
  <si>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</si>
  <si>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</si>
  <si>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</si>
  <si>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</si>
  <si>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</si>
  <si>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</si>
  <si>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</si>
  <si>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</si>
  <si>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</si>
  <si>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</si>
  <si>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</si>
  <si>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</si>
  <si>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</si>
  <si>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</si>
  <si>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</si>
  <si>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</si>
  <si>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</si>
  <si>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</si>
  <si>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</si>
  <si>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</si>
  <si>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</si>
  <si>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</si>
  <si>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</si>
  <si>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</si>
  <si>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</si>
  <si>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</si>
  <si>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</si>
  <si>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</si>
  <si>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</si>
  <si>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</si>
  <si>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</si>
  <si>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</si>
  <si>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</si>
  <si>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</si>
  <si>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</si>
  <si>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</si>
  <si>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</si>
  <si>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</si>
  <si>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</si>
  <si>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</si>
  <si>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</si>
  <si>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</si>
  <si>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</si>
  <si>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</si>
  <si>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</si>
  <si>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</si>
  <si>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</si>
  <si>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</si>
  <si>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</si>
  <si>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</si>
  <si>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</si>
  <si>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</si>
  <si>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</si>
  <si>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</si>
  <si>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</si>
  <si>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</si>
  <si>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</si>
  <si>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</si>
  <si>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</si>
  <si>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</si>
  <si>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</si>
  <si>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</si>
  <si>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</si>
  <si>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</si>
  <si>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</si>
  <si>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</si>
  <si>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</si>
  <si>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</si>
  <si>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</si>
  <si>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</si>
  <si>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</si>
  <si>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</si>
  <si>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</si>
  <si>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</si>
  <si>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</si>
  <si>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</si>
  <si>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</si>
  <si>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</si>
  <si>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</si>
  <si>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</si>
  <si>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</si>
  <si>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</si>
  <si>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</si>
  <si>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</si>
  <si>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</si>
  <si>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</si>
  <si>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</si>
  <si>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</si>
  <si>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</si>
  <si>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</si>
  <si>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</si>
  <si>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</si>
  <si>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</si>
  <si>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</si>
  <si>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</si>
  <si>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</si>
  <si>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</si>
  <si>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</si>
  <si>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</si>
  <si>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</si>
  <si>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</si>
  <si>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</si>
  <si>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</si>
  <si>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</si>
  <si>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</si>
  <si>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</si>
  <si>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</si>
  <si>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</si>
  <si>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</si>
  <si>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</si>
  <si>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</si>
  <si>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</si>
  <si>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</si>
  <si>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</si>
  <si>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</si>
  <si>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</si>
  <si>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</si>
  <si>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</si>
  <si>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</si>
  <si>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</si>
  <si>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</si>
  <si>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</si>
  <si>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</si>
  <si>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</si>
  <si>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</si>
  <si>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</si>
  <si>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</si>
  <si>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</si>
  <si>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</si>
  <si>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</si>
  <si>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</si>
  <si>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</si>
  <si>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</si>
  <si>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</si>
  <si>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</si>
  <si>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</si>
  <si>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</si>
  <si>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</si>
  <si>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</si>
  <si>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</si>
  <si>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</si>
  <si>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</si>
  <si>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</si>
  <si>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</si>
  <si>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</si>
  <si>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</si>
  <si>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</si>
  <si>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</si>
  <si>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</si>
  <si>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</si>
  <si>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</si>
  <si>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</si>
  <si>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</si>
  <si>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</si>
  <si>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</si>
  <si>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</si>
  <si>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</si>
  <si>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</si>
  <si>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</si>
  <si>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</si>
  <si>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</si>
  <si>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</si>
  <si>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</si>
  <si>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</si>
  <si>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</si>
  <si>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</si>
  <si>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</si>
  <si>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</si>
  <si>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</si>
  <si>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</si>
  <si>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</si>
  <si>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</si>
  <si>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</si>
  <si>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</si>
  <si>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</si>
  <si>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</si>
  <si>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</si>
  <si>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</si>
  <si>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</si>
  <si>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</si>
  <si>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</si>
  <si>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</si>
  <si>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</si>
  <si>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</si>
  <si>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</si>
  <si>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</si>
  <si>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</si>
  <si>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</si>
  <si>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</si>
  <si>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</si>
  <si>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</si>
  <si>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</si>
  <si>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</si>
  <si>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</si>
  <si>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</si>
  <si>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</si>
  <si>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</si>
  <si>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</si>
  <si>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</si>
  <si>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</si>
  <si>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</si>
  <si>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</si>
  <si>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</si>
  <si>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</si>
  <si>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</si>
  <si>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</si>
  <si>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</si>
  <si>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</si>
  <si>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</si>
  <si>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</si>
  <si>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</si>
  <si>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</si>
  <si>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</si>
  <si>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</si>
  <si>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</si>
  <si>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</si>
  <si>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</si>
  <si>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</si>
  <si>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</si>
  <si>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</si>
  <si>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</si>
  <si>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</si>
  <si>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</si>
  <si>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</si>
  <si>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</si>
  <si>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</si>
  <si>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</si>
  <si>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</si>
  <si>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</si>
  <si>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</si>
  <si>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</si>
  <si>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</si>
  <si>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</si>
  <si>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</si>
  <si>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</si>
  <si>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</si>
  <si>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</si>
  <si>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</si>
  <si>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</si>
  <si>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</si>
  <si>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</si>
  <si>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</si>
  <si>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</si>
  <si>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</si>
  <si>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</si>
  <si>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</si>
  <si>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</si>
  <si>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</si>
  <si>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</si>
  <si>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</si>
  <si>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</si>
  <si>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</si>
  <si>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</si>
  <si>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</si>
  <si>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</si>
  <si>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</si>
  <si>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</si>
  <si>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</si>
  <si>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</si>
  <si>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</si>
  <si>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</si>
  <si>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</si>
  <si>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</si>
  <si>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</si>
  <si>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</si>
  <si>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</si>
  <si>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</si>
  <si>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</si>
  <si>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</si>
  <si>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</si>
  <si>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</si>
  <si>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</si>
  <si>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</si>
  <si>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</si>
  <si>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</si>
  <si>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</si>
  <si>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</si>
  <si>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</si>
  <si>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</si>
  <si>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</si>
  <si>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</si>
  <si>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</si>
  <si>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</si>
  <si>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</si>
  <si>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</si>
  <si>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</si>
  <si>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</si>
  <si>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</si>
  <si>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</si>
  <si>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</si>
  <si>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</si>
  <si>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</si>
  <si>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</si>
  <si>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</si>
  <si>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</si>
  <si>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</si>
  <si>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</si>
  <si>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</si>
  <si>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</si>
  <si>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</si>
  <si>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</si>
  <si>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</si>
  <si>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</si>
  <si>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</si>
  <si>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</si>
  <si>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</si>
  <si>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</si>
  <si>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</si>
  <si>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</si>
  <si>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</si>
  <si>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</si>
  <si>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</si>
  <si>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</si>
  <si>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</si>
  <si>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</si>
  <si>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</si>
  <si>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</si>
  <si>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</si>
  <si>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</si>
  <si>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</si>
  <si>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</si>
  <si>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</si>
  <si>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</si>
  <si>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</si>
  <si>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</si>
  <si>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</si>
  <si>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</si>
  <si>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</si>
  <si>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</si>
  <si>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</si>
  <si>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</si>
  <si>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</si>
  <si>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</si>
  <si>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</si>
  <si>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</si>
  <si>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</si>
  <si>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</si>
  <si>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</si>
  <si>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</si>
  <si>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</si>
  <si>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</si>
  <si>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</si>
  <si>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</si>
  <si>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</si>
  <si>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</si>
  <si>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</si>
  <si>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</si>
  <si>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</si>
  <si>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</si>
  <si>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</si>
  <si>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</si>
  <si>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</si>
  <si>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</si>
  <si>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</si>
  <si>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</si>
  <si>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</si>
  <si>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</si>
  <si>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</si>
  <si>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</si>
  <si>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</si>
  <si>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</si>
  <si>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</si>
  <si>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</si>
  <si>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</si>
  <si>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</si>
  <si>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</si>
  <si>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</si>
  <si>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</si>
  <si>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</si>
  <si>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</si>
  <si>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</si>
  <si>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</si>
  <si>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</si>
  <si>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</si>
  <si>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</si>
  <si>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</si>
  <si>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</si>
  <si>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</si>
  <si>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</si>
  <si>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</si>
  <si>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</si>
  <si>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</si>
  <si>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</si>
  <si>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</si>
  <si>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</si>
  <si>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</si>
  <si>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</si>
  <si>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</si>
  <si>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</si>
  <si>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</si>
  <si>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</si>
  <si>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</si>
  <si>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</si>
  <si>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</si>
  <si>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</si>
  <si>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</si>
  <si>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</si>
  <si>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</si>
  <si>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</si>
  <si>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</si>
  <si>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</si>
  <si>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</si>
  <si>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</si>
  <si>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</si>
  <si>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</si>
  <si>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</si>
  <si>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</si>
  <si>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</si>
  <si>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</si>
  <si>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</si>
  <si>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</si>
  <si>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</si>
  <si>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</si>
  <si>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</si>
  <si>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</si>
  <si>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</si>
  <si>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</si>
  <si>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</si>
  <si>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</si>
  <si>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</si>
  <si>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</si>
  <si>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</si>
  <si>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</si>
  <si>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</si>
  <si>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</si>
  <si>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</si>
  <si>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</si>
  <si>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</si>
  <si>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</si>
  <si>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</si>
  <si>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</si>
  <si>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</si>
  <si>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</si>
  <si>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</si>
  <si>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</si>
  <si>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</si>
  <si>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</si>
  <si>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</si>
  <si>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</si>
  <si>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</si>
  <si>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</si>
  <si>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</si>
  <si>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</si>
  <si>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</si>
  <si>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</si>
  <si>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</si>
  <si>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</si>
  <si>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</si>
  <si>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</si>
  <si>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</si>
  <si>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</si>
  <si>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</si>
  <si>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</si>
  <si>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</si>
  <si>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</si>
  <si>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</si>
  <si>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</si>
  <si>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</si>
  <si>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</si>
  <si>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</si>
  <si>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</si>
  <si>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</si>
  <si>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</si>
  <si>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</si>
  <si>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</si>
  <si>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</si>
  <si>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</si>
  <si>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</si>
  <si>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</si>
  <si>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</si>
  <si>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</si>
  <si>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</si>
  <si>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</si>
  <si>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</si>
  <si>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</si>
  <si>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</si>
  <si>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</si>
  <si>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</si>
  <si>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</si>
  <si>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</si>
  <si>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</si>
  <si>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</si>
  <si>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</si>
  <si>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</si>
  <si>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</si>
  <si>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</si>
  <si>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</si>
  <si>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</si>
  <si>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</si>
  <si>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</si>
  <si>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</si>
  <si>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</si>
  <si>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</si>
  <si>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</si>
  <si>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</si>
  <si>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</si>
  <si>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</si>
  <si>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</si>
  <si>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</si>
  <si>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</si>
  <si>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</si>
  <si>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</si>
  <si>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</si>
  <si>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</si>
  <si>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</si>
  <si>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</si>
  <si>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</si>
  <si>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</si>
  <si>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</si>
  <si>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</si>
  <si>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</si>
  <si>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</si>
  <si>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</si>
  <si>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</si>
  <si>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</si>
  <si>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</si>
  <si>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</si>
  <si>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</si>
  <si>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</si>
  <si>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</si>
  <si>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</si>
  <si>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</si>
  <si>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</si>
  <si>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</si>
  <si>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</si>
  <si>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</si>
  <si>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</si>
  <si>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</si>
  <si>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</si>
  <si>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</si>
  <si>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</si>
  <si>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</si>
  <si>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</si>
  <si>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</si>
  <si>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</si>
  <si>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</si>
  <si>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</si>
  <si>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</si>
  <si>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</si>
  <si>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</si>
  <si>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</si>
  <si>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</si>
  <si>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</si>
  <si>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</si>
  <si>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</si>
  <si>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</si>
  <si>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</si>
  <si>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</si>
  <si>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</si>
  <si>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</si>
  <si>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</si>
  <si>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</si>
  <si>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</si>
  <si>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</si>
  <si>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</si>
  <si>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</si>
  <si>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</si>
  <si>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</si>
  <si>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</si>
  <si>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</si>
  <si>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</si>
  <si>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</si>
  <si>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</si>
  <si>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</si>
  <si>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</si>
  <si>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</si>
  <si>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</si>
  <si>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</si>
  <si>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</si>
  <si>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</si>
  <si>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</si>
  <si>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</si>
  <si>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</si>
  <si>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</si>
  <si>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</si>
  <si>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</si>
  <si>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</si>
  <si>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</si>
  <si>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</si>
  <si>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</si>
  <si>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</si>
  <si>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</si>
  <si>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</si>
  <si>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</si>
  <si>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</si>
  <si>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</si>
  <si>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</si>
  <si>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</si>
  <si>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</si>
  <si>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</si>
  <si>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</si>
  <si>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</si>
  <si>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</si>
  <si>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</si>
  <si>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</si>
  <si>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</si>
  <si>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</si>
  <si>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</si>
  <si>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</si>
  <si>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</si>
  <si>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</si>
  <si>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</si>
  <si>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</si>
  <si>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</si>
  <si>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</si>
  <si>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</si>
  <si>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</si>
  <si>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</si>
  <si>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</si>
  <si>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</si>
  <si>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</si>
  <si>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</si>
  <si>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</si>
  <si>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</si>
  <si>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</si>
  <si>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</si>
  <si>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</si>
  <si>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</si>
  <si>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</si>
  <si>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</si>
  <si>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</si>
  <si>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</si>
  <si>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</si>
  <si>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</si>
  <si>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</si>
  <si>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</si>
  <si>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</si>
  <si>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</si>
  <si>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</si>
  <si>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</si>
  <si>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</si>
  <si>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</si>
  <si>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</si>
  <si>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</si>
  <si>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</si>
  <si>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</si>
  <si>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</si>
  <si>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</si>
  <si>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</si>
  <si>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</si>
  <si>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</si>
  <si>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</si>
  <si>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</si>
  <si>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</si>
  <si>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</si>
  <si>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</si>
  <si>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</si>
  <si>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</si>
  <si>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</si>
  <si>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</si>
  <si>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</si>
  <si>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</si>
  <si>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</si>
  <si>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</si>
  <si>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</si>
  <si>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</si>
  <si>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</si>
  <si>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</si>
  <si>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</si>
  <si>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</si>
  <si>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</si>
  <si>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</si>
  <si>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</si>
  <si>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</si>
  <si>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</si>
  <si>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</si>
  <si>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</si>
  <si>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</si>
  <si>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</si>
  <si>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</si>
  <si>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</si>
  <si>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</si>
  <si>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</si>
  <si>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</si>
  <si>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</si>
  <si>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</si>
  <si>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</si>
  <si>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</si>
  <si>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</si>
  <si>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</si>
  <si>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</si>
  <si>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</si>
  <si>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</si>
  <si>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</si>
  <si>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</si>
  <si>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</si>
  <si>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</si>
  <si>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</si>
  <si>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</si>
  <si>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</si>
  <si>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</si>
  <si>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</si>
  <si>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</si>
  <si>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</si>
  <si>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</si>
  <si>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</si>
  <si>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</si>
  <si>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</si>
  <si>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</si>
  <si>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</si>
  <si>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</si>
  <si>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</si>
  <si>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</si>
  <si>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</si>
  <si>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</si>
  <si>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</si>
  <si>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</si>
  <si>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</si>
  <si>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</si>
  <si>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</si>
  <si>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</si>
  <si>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</si>
  <si>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</si>
  <si>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</si>
  <si>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</si>
  <si>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</si>
  <si>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</si>
  <si>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</si>
  <si>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</si>
  <si>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</si>
  <si>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</si>
  <si>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</si>
  <si>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</si>
  <si>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</si>
  <si>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</si>
  <si>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</si>
  <si>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</si>
  <si>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</si>
  <si>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</si>
  <si>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</si>
  <si>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</si>
  <si>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</si>
  <si>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</si>
  <si>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</si>
  <si>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</si>
  <si>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</si>
  <si>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</si>
  <si>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</si>
  <si>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</si>
  <si>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</si>
  <si>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</si>
  <si>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</si>
  <si>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</si>
  <si>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</si>
  <si>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</si>
  <si>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</si>
  <si>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</si>
  <si>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</si>
  <si>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</si>
  <si>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</si>
  <si>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</si>
  <si>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</si>
  <si>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</si>
  <si>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</si>
  <si>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</si>
  <si>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</si>
  <si>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</si>
  <si>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</si>
  <si>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</si>
  <si>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</si>
  <si>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</si>
  <si>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</si>
  <si>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</si>
  <si>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</si>
  <si>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</si>
  <si>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</si>
  <si>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</si>
  <si>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</si>
  <si>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</si>
  <si>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</si>
  <si>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</si>
  <si>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</si>
  <si>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</si>
  <si>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</si>
  <si>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</si>
  <si>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</si>
  <si>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</si>
  <si>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</si>
  <si>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</si>
  <si>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</si>
  <si>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</si>
  <si>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</si>
  <si>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</si>
  <si>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</si>
  <si>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</si>
  <si>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</si>
  <si>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</si>
  <si>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</si>
  <si>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</si>
  <si>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</si>
  <si>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</si>
  <si>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</si>
  <si>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</si>
  <si>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</si>
  <si>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</si>
  <si>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</si>
  <si>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</si>
  <si>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</si>
  <si>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</si>
  <si>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</si>
  <si>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</si>
  <si>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</si>
  <si>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</si>
  <si>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</si>
  <si>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</si>
  <si>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</si>
  <si>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</si>
  <si>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</si>
  <si>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</si>
  <si>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</si>
  <si>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</si>
  <si>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</si>
  <si>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</si>
  <si>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</si>
  <si>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</si>
  <si>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</si>
  <si>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</si>
  <si>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</si>
  <si>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</si>
  <si>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</si>
  <si>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</si>
  <si>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</si>
  <si>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</si>
  <si>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</si>
  <si>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</si>
  <si>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</si>
  <si>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</si>
  <si>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</si>
  <si>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</si>
  <si>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</si>
  <si>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</si>
  <si>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</si>
  <si>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</si>
  <si>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</si>
  <si>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</si>
  <si>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</si>
  <si>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</si>
  <si>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</si>
  <si>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</si>
  <si>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</si>
  <si>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</si>
  <si>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</si>
  <si>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</si>
  <si>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</si>
  <si>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</si>
  <si>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</si>
  <si>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</si>
  <si>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</si>
  <si>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</si>
  <si>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</si>
  <si>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</si>
  <si>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</si>
  <si>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</si>
  <si>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</si>
  <si>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</si>
  <si>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</si>
  <si>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</si>
  <si>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</si>
  <si>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</si>
  <si>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</si>
  <si>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</si>
  <si>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</si>
  <si>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</si>
  <si>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</si>
  <si>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</si>
  <si>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</si>
  <si>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</si>
  <si>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</si>
  <si>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</si>
  <si>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</si>
  <si>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</si>
  <si>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</si>
  <si>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</si>
  <si>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</si>
  <si>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</si>
  <si>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</si>
  <si>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</si>
  <si>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</si>
  <si>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</si>
  <si>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</si>
  <si>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</si>
  <si>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</si>
  <si>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</si>
  <si>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</si>
  <si>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</si>
  <si>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</si>
  <si>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</si>
  <si>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</si>
  <si>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</si>
  <si>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</si>
  <si>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</si>
  <si>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</si>
  <si>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</si>
  <si>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</si>
  <si>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</si>
  <si>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</si>
  <si>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</si>
  <si>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</si>
  <si>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</si>
  <si>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</si>
  <si>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</si>
  <si>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</si>
  <si>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</si>
  <si>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</si>
  <si>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</si>
  <si>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</si>
  <si>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</si>
  <si>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</si>
  <si>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</si>
  <si>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</si>
  <si>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</si>
  <si>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</si>
  <si>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</si>
  <si>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</si>
  <si>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</si>
  <si>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</si>
  <si>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</si>
  <si>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</si>
  <si>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</si>
  <si>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</si>
  <si>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</si>
  <si>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</si>
  <si>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</si>
  <si>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</si>
  <si>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</si>
  <si>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</si>
  <si>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</si>
  <si>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</si>
  <si>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</si>
  <si>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</si>
  <si>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</si>
  <si>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</si>
  <si>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</si>
  <si>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</si>
  <si>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</si>
  <si>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</si>
  <si>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</si>
  <si>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</si>
  <si>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</si>
  <si>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</si>
  <si>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</si>
  <si>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</si>
  <si>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</si>
  <si>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</si>
  <si>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</si>
  <si>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</si>
  <si>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</si>
  <si>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</si>
  <si>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</si>
  <si>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</si>
  <si>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</si>
  <si>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</si>
  <si>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</si>
  <si>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</si>
  <si>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</si>
  <si>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</si>
  <si>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</si>
  <si>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</si>
  <si>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</si>
  <si>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</si>
  <si>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</si>
  <si>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</si>
  <si>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</si>
  <si>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</si>
  <si>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</si>
  <si>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</si>
  <si>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</si>
  <si>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</si>
  <si>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</si>
  <si>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</si>
  <si>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</si>
  <si>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</si>
  <si>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</si>
  <si>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</si>
  <si>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</si>
  <si>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</si>
  <si>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</si>
  <si>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</si>
  <si>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</si>
  <si>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</si>
  <si>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</si>
  <si>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</si>
  <si>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</si>
  <si>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</si>
  <si>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</si>
  <si>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</si>
  <si>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</si>
  <si>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</si>
  <si>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</si>
  <si>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</si>
  <si>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</si>
  <si>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</si>
  <si>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</si>
  <si>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</si>
  <si>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</si>
  <si>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</si>
  <si>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</si>
  <si>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</si>
  <si>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</si>
  <si>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</si>
  <si>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</si>
  <si>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</si>
  <si>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</si>
  <si>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</si>
  <si>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</si>
  <si>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</si>
  <si>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</si>
  <si>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</si>
  <si>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</si>
  <si>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</si>
  <si>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</si>
  <si>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</si>
  <si>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</si>
  <si>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</si>
  <si>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</si>
  <si>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</si>
  <si>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</si>
  <si>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</si>
  <si>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</si>
  <si>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</si>
  <si>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</si>
  <si>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</si>
  <si>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</si>
  <si>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</si>
  <si>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</si>
  <si>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</si>
  <si>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</si>
  <si>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</si>
  <si>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</si>
  <si>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</si>
  <si>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</si>
  <si>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</si>
  <si>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</si>
  <si>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</si>
  <si>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</si>
  <si>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</si>
  <si>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</si>
  <si>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</si>
  <si>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</si>
  <si>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</si>
  <si>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</si>
  <si>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</si>
  <si>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</si>
  <si>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</si>
  <si>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</si>
  <si>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</si>
  <si>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</si>
  <si>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</si>
  <si>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</si>
  <si>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</si>
  <si>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</si>
  <si>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</si>
  <si>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</si>
  <si>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</si>
  <si>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</si>
  <si>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</si>
  <si>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</si>
  <si>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</si>
  <si>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</si>
  <si>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</si>
  <si>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</si>
  <si>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</si>
  <si>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</si>
  <si>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</si>
  <si>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</si>
  <si>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</si>
  <si>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</si>
  <si>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</si>
  <si>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</si>
  <si>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</si>
  <si>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</si>
  <si>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</si>
  <si>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</si>
  <si>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</si>
  <si>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</si>
  <si>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</si>
  <si>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</si>
  <si>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</si>
  <si>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</si>
  <si>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</si>
  <si>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</si>
  <si>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</si>
  <si>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</si>
  <si>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</si>
  <si>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</si>
  <si>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</si>
  <si>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</si>
  <si>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</si>
  <si>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</si>
  <si>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</si>
  <si>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</si>
  <si>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</si>
  <si>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</si>
  <si>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</si>
  <si>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</si>
  <si>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</si>
  <si>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</si>
  <si>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</si>
  <si>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</si>
  <si>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</si>
  <si>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</si>
  <si>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</si>
  <si>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</si>
  <si>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</si>
  <si>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</si>
  <si>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</si>
  <si>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</si>
  <si>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</si>
  <si>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</si>
  <si>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</si>
  <si>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</si>
  <si>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</si>
  <si>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</si>
  <si>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</si>
  <si>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</si>
  <si>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</si>
  <si>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</si>
  <si>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</si>
  <si>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</si>
  <si>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</si>
  <si>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</si>
  <si>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</si>
  <si>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</si>
  <si>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</si>
  <si>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</si>
  <si>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</si>
  <si>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</si>
  <si>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</si>
  <si>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</si>
  <si>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</si>
  <si>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</si>
  <si>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</si>
  <si>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</si>
  <si>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</si>
  <si>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</si>
  <si>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</si>
  <si>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</si>
  <si>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</si>
  <si>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</si>
  <si>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</si>
  <si>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</si>
  <si>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</si>
  <si>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</si>
  <si>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</si>
  <si>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</si>
  <si>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</si>
  <si>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</si>
  <si>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</si>
  <si>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</si>
  <si>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</si>
  <si>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</si>
  <si>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</si>
  <si>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</si>
  <si>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</si>
  <si>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</si>
  <si>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</si>
  <si>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</si>
  <si>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</si>
  <si>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</si>
  <si>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</si>
  <si>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</si>
  <si>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</si>
  <si>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</si>
  <si>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</si>
  <si>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</si>
  <si>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</si>
  <si>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</si>
  <si>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</si>
  <si>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</si>
  <si>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</si>
  <si>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</si>
  <si>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</si>
  <si>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</si>
  <si>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</si>
  <si>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</si>
  <si>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</si>
  <si>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</si>
  <si>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</si>
  <si>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</si>
  <si>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</si>
  <si>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</si>
  <si>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</si>
  <si>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</si>
  <si>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</si>
  <si>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</si>
  <si>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</si>
  <si>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</si>
  <si>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</si>
  <si>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</si>
  <si>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</si>
  <si>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</si>
  <si>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</si>
  <si>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</si>
  <si>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</si>
  <si>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</si>
  <si>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</si>
  <si>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</si>
  <si>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</si>
  <si>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</si>
  <si>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</si>
  <si>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</si>
  <si>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</si>
  <si>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</si>
  <si>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</si>
  <si>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</si>
  <si>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</si>
  <si>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</si>
  <si>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</si>
  <si>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</si>
  <si>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</si>
  <si>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</si>
  <si>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</si>
  <si>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</si>
  <si>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</si>
  <si>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</si>
  <si>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</si>
  <si>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</si>
  <si>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</si>
  <si>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</si>
  <si>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</si>
  <si>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</si>
  <si>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</si>
  <si>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</si>
  <si>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</si>
  <si>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</si>
  <si>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</si>
  <si>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</si>
  <si>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</si>
  <si>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</si>
  <si>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</si>
  <si>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</si>
  <si>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</si>
  <si>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</si>
  <si>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</si>
  <si>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</si>
  <si>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</si>
  <si>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</si>
  <si>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</si>
  <si>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</si>
  <si>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</si>
  <si>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</si>
  <si>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</si>
  <si>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</si>
  <si>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</si>
  <si>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</si>
  <si>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</si>
  <si>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</si>
  <si>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</si>
  <si>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</si>
  <si>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</si>
  <si>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</si>
  <si>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</si>
  <si>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</si>
  <si>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</si>
  <si>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</si>
  <si>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</si>
  <si>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</si>
  <si>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</si>
  <si>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</si>
  <si>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</si>
  <si>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</si>
  <si>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</si>
  <si>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</si>
  <si>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</si>
  <si>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</si>
  <si>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</si>
  <si>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</si>
  <si>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</si>
  <si>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</si>
  <si>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</si>
  <si>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</si>
  <si>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</si>
  <si>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</si>
  <si>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</si>
  <si>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</si>
  <si>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</si>
  <si>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</si>
  <si>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</si>
  <si>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</si>
  <si>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</si>
  <si>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</si>
  <si>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</si>
  <si>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</si>
  <si>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</si>
  <si>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</si>
  <si>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</si>
  <si>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</si>
  <si>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</si>
  <si>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</si>
  <si>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</si>
  <si>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</si>
  <si>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</si>
  <si>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</si>
  <si>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</si>
  <si>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</si>
  <si>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</si>
  <si>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</si>
  <si>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</si>
  <si>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</si>
  <si>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</si>
  <si>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</si>
  <si>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</si>
  <si>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</si>
  <si>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</si>
  <si>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</si>
  <si>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</si>
  <si>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</si>
  <si>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</si>
  <si>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</si>
  <si>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</si>
  <si>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</si>
  <si>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</si>
  <si>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</si>
  <si>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</si>
  <si>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</si>
  <si>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</si>
  <si>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</si>
  <si>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</si>
  <si>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</si>
  <si>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</si>
  <si>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</si>
  <si>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</si>
  <si>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</si>
  <si>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</si>
  <si>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</si>
  <si>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</si>
  <si>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</si>
  <si>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</si>
  <si>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</si>
  <si>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</si>
  <si>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</si>
  <si>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</si>
  <si>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</si>
  <si>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</si>
  <si>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</si>
  <si>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</si>
  <si>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</si>
  <si>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</si>
  <si>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</si>
  <si>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</si>
  <si>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</si>
  <si>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</si>
  <si>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</si>
  <si>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</si>
  <si>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</si>
  <si>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</si>
  <si>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</si>
  <si>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</si>
  <si>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</si>
  <si>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</si>
  <si>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</si>
  <si>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</si>
  <si>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</si>
  <si>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</si>
  <si>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</si>
  <si>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</si>
  <si>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</si>
  <si>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</si>
  <si>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</si>
  <si>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</si>
  <si>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</si>
  <si>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</si>
  <si>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</si>
  <si>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</si>
  <si>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</si>
  <si>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</si>
  <si>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</si>
  <si>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</si>
  <si>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</si>
  <si>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</si>
  <si>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</si>
  <si>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</si>
  <si>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</si>
  <si>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</si>
  <si>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</si>
  <si>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</si>
  <si>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</si>
  <si>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</si>
  <si>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</si>
  <si>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</si>
  <si>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</si>
  <si>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</si>
  <si>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</si>
  <si>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</si>
  <si>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</si>
  <si>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</si>
  <si>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</si>
  <si>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</si>
  <si>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</si>
  <si>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</si>
  <si>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</si>
  <si>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</si>
  <si>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</si>
  <si>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</si>
  <si>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</si>
  <si>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</si>
  <si>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</si>
  <si>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</si>
  <si>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</si>
  <si>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</si>
  <si>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</si>
  <si>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</si>
  <si>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</si>
  <si>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</si>
  <si>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</si>
  <si>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</si>
  <si>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</si>
  <si>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</si>
  <si>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</si>
  <si>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</si>
  <si>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</si>
  <si>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</si>
  <si>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</si>
  <si>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</si>
  <si>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</si>
  <si>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</si>
  <si>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</si>
  <si>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</si>
  <si>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</si>
  <si>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</si>
  <si>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</si>
  <si>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</si>
  <si>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</si>
  <si>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</si>
  <si>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</si>
  <si>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</si>
  <si>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</si>
  <si>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</si>
  <si>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</si>
  <si>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</si>
  <si>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</si>
  <si>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</si>
  <si>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</si>
  <si>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</si>
  <si>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</si>
  <si>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</si>
  <si>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</si>
  <si>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</si>
  <si>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</si>
  <si>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</si>
  <si>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</si>
  <si>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</si>
  <si>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</si>
  <si>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</si>
  <si>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</si>
  <si>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</si>
  <si>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</si>
  <si>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</si>
  <si>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</si>
  <si>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</si>
  <si>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</si>
  <si>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</si>
  <si>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</si>
  <si>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</si>
  <si>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</si>
  <si>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</si>
  <si>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</si>
  <si>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</si>
  <si>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</si>
  <si>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</si>
  <si>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</si>
  <si>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</si>
  <si>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</si>
  <si>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</si>
  <si>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</si>
  <si>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</si>
  <si>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</si>
  <si>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</si>
  <si>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</si>
  <si>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</si>
  <si>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</si>
  <si>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</si>
  <si>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</si>
  <si>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</si>
  <si>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</si>
  <si>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</si>
  <si>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</si>
  <si>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</si>
  <si>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</si>
  <si>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</si>
  <si>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</si>
  <si>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</si>
  <si>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</si>
  <si>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</si>
  <si>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</si>
  <si>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</si>
  <si>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</si>
  <si>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</si>
  <si>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</si>
  <si>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</si>
  <si>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</si>
  <si>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</si>
  <si>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</si>
  <si>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</si>
  <si>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</si>
  <si>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</si>
  <si>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</si>
  <si>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</si>
  <si>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</si>
  <si>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</si>
  <si>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</si>
  <si>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</si>
  <si>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</si>
  <si>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</si>
  <si>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</si>
  <si>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</si>
  <si>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</si>
  <si>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</si>
  <si>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</si>
  <si>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</si>
  <si>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</si>
  <si>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</si>
  <si>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</si>
  <si>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</si>
  <si>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</si>
  <si>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</si>
  <si>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</si>
  <si>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</si>
  <si>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</si>
  <si>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</si>
  <si>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</si>
  <si>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</si>
  <si>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</si>
  <si>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</si>
  <si>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</si>
  <si>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</si>
  <si>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</si>
  <si>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</si>
  <si>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</si>
  <si>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</si>
  <si>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</si>
  <si>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</si>
  <si>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</si>
  <si>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</si>
  <si>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</si>
  <si>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</si>
  <si>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</si>
  <si>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</si>
  <si>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</si>
  <si>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</si>
  <si>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</si>
  <si>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</si>
  <si>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</si>
  <si>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</si>
  <si>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</si>
  <si>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</si>
  <si>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</si>
  <si>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</si>
  <si>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</si>
  <si>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</si>
  <si>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</si>
  <si>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</si>
  <si>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</si>
  <si>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</si>
  <si>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</si>
  <si>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</si>
  <si>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</si>
  <si>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</si>
  <si>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</si>
  <si>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</si>
  <si>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</si>
  <si>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</si>
  <si>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</si>
  <si>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</si>
  <si>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</si>
  <si>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</si>
  <si>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</si>
  <si>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</si>
  <si>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</si>
  <si>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</si>
  <si>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</si>
  <si>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</si>
  <si>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</si>
  <si>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</si>
  <si>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</si>
  <si>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</si>
  <si>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</si>
  <si>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</si>
  <si>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</si>
  <si>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</si>
  <si>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</si>
  <si>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</si>
  <si>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</si>
  <si>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</si>
  <si>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</si>
  <si>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</si>
  <si>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</si>
  <si>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</si>
  <si>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</si>
  <si>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</si>
  <si>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</si>
  <si>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</si>
  <si>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</si>
  <si>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</si>
  <si>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</si>
  <si>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</si>
  <si>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</si>
  <si>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</si>
  <si>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</si>
  <si>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</si>
  <si>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</si>
  <si>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</si>
  <si>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</si>
  <si>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</si>
  <si>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</si>
  <si>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</si>
  <si>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</si>
  <si>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</si>
  <si>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</si>
  <si>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</si>
  <si>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</si>
  <si>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</si>
  <si>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</si>
  <si>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</si>
  <si>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</si>
  <si>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</si>
  <si>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</si>
  <si>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</si>
  <si>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</si>
  <si>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</si>
  <si>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</si>
  <si>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</si>
  <si>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</si>
  <si>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</si>
  <si>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</si>
  <si>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</si>
  <si>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</si>
  <si>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</si>
  <si>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</si>
  <si>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</si>
  <si>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</si>
  <si>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</si>
  <si>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</si>
  <si>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</si>
  <si>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</si>
  <si>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</si>
  <si>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</si>
  <si>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</si>
  <si>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</si>
  <si>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</si>
  <si>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</si>
  <si>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</si>
  <si>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</si>
  <si>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</si>
  <si>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</si>
  <si>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</si>
  <si>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</si>
  <si>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</si>
  <si>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</si>
  <si>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</si>
  <si>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</si>
  <si>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</si>
  <si>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</si>
  <si>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</si>
  <si>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</si>
  <si>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</si>
  <si>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</si>
  <si>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</si>
  <si>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</si>
  <si>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</si>
  <si>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</si>
  <si>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</si>
  <si>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</si>
  <si>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</si>
  <si>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</si>
  <si>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</si>
  <si>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</si>
  <si>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</si>
  <si>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</si>
  <si>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</si>
  <si>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</si>
  <si>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</si>
  <si>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</si>
  <si>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</si>
  <si>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</si>
  <si>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</si>
  <si>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</si>
  <si>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</si>
  <si>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</si>
  <si>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</si>
  <si>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</si>
  <si>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</si>
  <si>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</si>
  <si>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</si>
  <si>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</si>
  <si>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</si>
  <si>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</si>
  <si>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</si>
  <si>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</si>
  <si>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</si>
  <si>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</si>
  <si>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</si>
  <si>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</si>
  <si>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</si>
  <si>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</si>
  <si>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</si>
  <si>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</si>
  <si>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</si>
  <si>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</si>
  <si>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</si>
  <si>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</si>
  <si>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</si>
  <si>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</si>
  <si>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</si>
  <si>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</si>
  <si>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</si>
  <si>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</si>
  <si>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</si>
  <si>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</si>
  <si>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</si>
  <si>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</si>
  <si>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</si>
  <si>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</si>
  <si>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</si>
  <si>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</si>
  <si>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</si>
  <si>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</si>
  <si>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</si>
  <si>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</si>
  <si>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</si>
  <si>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</si>
  <si>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</si>
  <si>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</si>
  <si>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</si>
  <si>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</si>
  <si>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</si>
  <si>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</si>
  <si>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</si>
  <si>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</si>
  <si>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</si>
  <si>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</si>
  <si>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</si>
  <si>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</si>
  <si>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</si>
  <si>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</si>
  <si>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</si>
  <si>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</si>
  <si>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</si>
  <si>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</si>
  <si>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</si>
  <si>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</si>
  <si>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</si>
  <si>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</si>
  <si>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</si>
  <si>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</si>
  <si>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</si>
  <si>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</si>
  <si>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</si>
  <si>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</si>
  <si>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</si>
  <si>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</si>
  <si>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</si>
  <si>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</si>
  <si>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</si>
  <si>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</si>
  <si>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</si>
  <si>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</si>
  <si>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</si>
  <si>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</si>
  <si>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</si>
  <si>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</si>
  <si>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</si>
  <si>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</si>
  <si>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</si>
  <si>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</si>
  <si>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</si>
  <si>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</si>
  <si>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</si>
  <si>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</si>
  <si>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</si>
  <si>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</si>
  <si>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</si>
  <si>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</si>
  <si>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</si>
  <si>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</si>
  <si>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</si>
  <si>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</si>
  <si>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</si>
  <si>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</si>
  <si>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</si>
  <si>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</si>
  <si>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</si>
  <si>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</si>
  <si>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</si>
  <si>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</si>
  <si>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</si>
  <si>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</si>
  <si>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</si>
  <si>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</si>
  <si>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</si>
  <si>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</si>
  <si>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</si>
  <si>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</si>
  <si>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</si>
  <si>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</si>
  <si>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</si>
  <si>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</si>
  <si>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</si>
  <si>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</si>
  <si>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</si>
  <si>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</si>
  <si>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</si>
  <si>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</si>
  <si>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</si>
  <si>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</si>
  <si>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</si>
  <si>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</si>
  <si>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</si>
  <si>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</si>
  <si>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</si>
  <si>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</si>
  <si>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</si>
  <si>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</si>
  <si>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</si>
  <si>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</si>
  <si>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</si>
  <si>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</si>
  <si>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</si>
  <si>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</si>
  <si>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</si>
  <si>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</si>
  <si>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</si>
  <si>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</si>
  <si>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</si>
  <si>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</si>
  <si>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</si>
  <si>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</si>
  <si>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</si>
  <si>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</si>
  <si>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</si>
  <si>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</si>
  <si>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</si>
  <si>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</si>
  <si>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</si>
  <si>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</si>
  <si>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</si>
  <si>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</si>
  <si>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</si>
  <si>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</si>
  <si>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</si>
  <si>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</si>
  <si>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</si>
  <si>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</si>
  <si>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</si>
  <si>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</si>
  <si>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</si>
  <si>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</si>
  <si>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</si>
  <si>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</si>
  <si>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</si>
  <si>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</si>
  <si>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</si>
  <si>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</si>
  <si>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</si>
  <si>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</si>
  <si>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</si>
  <si>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</si>
  <si>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</si>
  <si>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</si>
  <si>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</si>
  <si>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</si>
  <si>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</si>
  <si>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</si>
  <si>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</si>
  <si>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</si>
  <si>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</si>
  <si>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</si>
  <si>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</si>
  <si>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</si>
  <si>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</si>
  <si>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</si>
  <si>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</si>
  <si>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</si>
  <si>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</si>
  <si>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</si>
  <si>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</si>
  <si>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</si>
  <si>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</si>
  <si>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</si>
  <si>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</si>
  <si>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</si>
  <si>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</si>
  <si>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</si>
  <si>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</si>
  <si>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</si>
  <si>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</si>
  <si>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</si>
  <si>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</si>
  <si>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</si>
  <si>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</si>
  <si>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</si>
  <si>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</si>
  <si>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</si>
  <si>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</si>
  <si>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</si>
  <si>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</si>
  <si>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</si>
  <si>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</si>
  <si>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</si>
  <si>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</si>
  <si>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</si>
  <si>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</si>
  <si>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</si>
  <si>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</si>
  <si>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</si>
  <si>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</si>
  <si>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</si>
  <si>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</si>
  <si>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</si>
  <si>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</si>
  <si>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</si>
  <si>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</si>
  <si>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</si>
  <si>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</si>
  <si>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</si>
  <si>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</si>
  <si>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</si>
  <si>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</si>
  <si>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</si>
  <si>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</si>
  <si>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</si>
  <si>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</si>
  <si>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</si>
  <si>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</si>
  <si>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</si>
  <si>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</si>
  <si>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</si>
  <si>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</si>
  <si>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</si>
  <si>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</si>
  <si>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</si>
  <si>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</si>
  <si>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</si>
  <si>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</si>
  <si>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</si>
  <si>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</si>
  <si>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</si>
  <si>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</si>
  <si>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</si>
  <si>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</si>
  <si>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</si>
  <si>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</si>
  <si>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</si>
  <si>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</si>
  <si>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</si>
  <si>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</si>
  <si>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</si>
  <si>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</si>
  <si>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</si>
  <si>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</si>
  <si>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</si>
  <si>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</si>
  <si>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</si>
  <si>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</si>
  <si>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</si>
  <si>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</si>
  <si>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</si>
  <si>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</si>
  <si>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</si>
  <si>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</si>
  <si>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</si>
  <si>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</si>
  <si>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</si>
  <si>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</si>
  <si>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</si>
  <si>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</si>
  <si>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</si>
  <si>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</si>
  <si>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</si>
  <si>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</si>
  <si>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</si>
  <si>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</si>
  <si>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</si>
  <si>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</si>
  <si>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</si>
  <si>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</si>
  <si>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</si>
  <si>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</si>
  <si>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</si>
  <si>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</si>
  <si>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</si>
  <si>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</si>
  <si>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</si>
  <si>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</si>
  <si>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</si>
  <si>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</si>
  <si>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</si>
  <si>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</si>
  <si>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</si>
  <si>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</si>
  <si>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</si>
  <si>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</si>
  <si>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</si>
  <si>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</si>
  <si>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</si>
  <si>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</si>
  <si>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</si>
  <si>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</si>
  <si>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</si>
  <si>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</si>
  <si>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</si>
  <si>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</si>
  <si>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</si>
  <si>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</si>
  <si>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</si>
  <si>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</si>
  <si>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</si>
  <si>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</si>
  <si>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</si>
  <si>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</si>
  <si>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</si>
  <si>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</si>
  <si>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</si>
  <si>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</si>
  <si>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</si>
  <si>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</si>
  <si>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</si>
  <si>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</si>
  <si>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</si>
  <si>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</si>
  <si>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</si>
  <si>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</si>
  <si>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</si>
  <si>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</si>
  <si>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</si>
  <si>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</si>
  <si>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</si>
  <si>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</si>
  <si>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</si>
  <si>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</si>
  <si>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</si>
  <si>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</si>
  <si>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</si>
  <si>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</si>
  <si>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</si>
  <si>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</si>
  <si>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</si>
  <si>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</si>
  <si>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</si>
  <si>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</si>
  <si>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</si>
  <si>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</si>
  <si>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</si>
  <si>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</si>
  <si>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</si>
  <si>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</si>
  <si>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</si>
  <si>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</si>
  <si>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</si>
  <si>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</si>
  <si>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</si>
  <si>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</si>
  <si>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</si>
  <si>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</si>
  <si>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</si>
  <si>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</si>
  <si>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</si>
  <si>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</si>
  <si>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</si>
  <si>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</si>
  <si>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</si>
  <si>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</si>
  <si>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</si>
  <si>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</si>
  <si>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</si>
  <si>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</si>
  <si>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</si>
  <si>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</si>
  <si>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</si>
  <si>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</si>
  <si>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</si>
  <si>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</si>
  <si>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</si>
  <si>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</si>
  <si>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</si>
  <si>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</si>
  <si>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</si>
  <si>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</si>
  <si>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</si>
  <si>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</si>
  <si>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</si>
  <si>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</si>
  <si>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</si>
  <si>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</si>
  <si>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</si>
  <si>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</si>
  <si>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</si>
  <si>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</si>
  <si>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</si>
  <si>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</si>
  <si>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</si>
  <si>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</si>
  <si>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</si>
  <si>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</si>
  <si>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</si>
  <si>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</si>
  <si>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</si>
  <si>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</si>
  <si>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</si>
  <si>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</si>
  <si>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</si>
  <si>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</si>
  <si>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</si>
  <si>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</si>
  <si>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</si>
  <si>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</si>
  <si>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</si>
  <si>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</si>
  <si>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</si>
  <si>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</si>
  <si>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</si>
  <si>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</si>
  <si>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</si>
  <si>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</si>
  <si>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</si>
  <si>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</si>
  <si>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</si>
  <si>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</si>
  <si>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</si>
  <si>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</si>
  <si>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</si>
  <si>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</si>
  <si>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</si>
  <si>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</si>
  <si>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</si>
  <si>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</si>
  <si>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</si>
  <si>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</si>
  <si>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</si>
  <si>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</si>
  <si>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</si>
  <si>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</si>
  <si>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</si>
  <si>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</si>
  <si>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</si>
  <si>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</si>
  <si>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</si>
  <si>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</si>
  <si>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</si>
  <si>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</si>
  <si>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</si>
  <si>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</si>
  <si>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</si>
  <si>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</si>
  <si>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</si>
  <si>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</si>
  <si>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</si>
  <si>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</si>
  <si>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</si>
  <si>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</si>
  <si>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</si>
  <si>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</si>
  <si>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</si>
  <si>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</si>
  <si>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</si>
  <si>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</si>
  <si>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</si>
  <si>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</si>
  <si>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</si>
  <si>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</si>
  <si>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</si>
  <si>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</si>
  <si>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</si>
  <si>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</si>
  <si>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</si>
  <si>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</si>
  <si>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</si>
  <si>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</si>
  <si>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</si>
  <si>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</si>
  <si>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</si>
  <si>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</si>
  <si>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</si>
  <si>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</si>
  <si>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</si>
  <si>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</si>
  <si>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</si>
  <si>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</si>
  <si>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</si>
  <si>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</si>
  <si>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</si>
  <si>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</si>
  <si>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</si>
  <si>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</si>
  <si>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</si>
  <si>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</si>
  <si>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</si>
  <si>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</si>
  <si>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</si>
  <si>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</si>
  <si>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</si>
  <si>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</si>
  <si>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</si>
  <si>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</si>
  <si>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</si>
  <si>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</si>
  <si>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</si>
  <si>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</si>
  <si>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</si>
  <si>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</si>
  <si>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</si>
  <si>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</si>
  <si>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</si>
  <si>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</si>
  <si>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</si>
  <si>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</si>
  <si>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</si>
  <si>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</si>
  <si>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</si>
  <si>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</si>
  <si>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</si>
  <si>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</si>
  <si>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</si>
  <si>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</si>
  <si>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</si>
  <si>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</si>
  <si>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</si>
  <si>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</si>
  <si>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</si>
  <si>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</si>
  <si>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</si>
  <si>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</si>
  <si>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</si>
  <si>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</si>
  <si>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</si>
  <si>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</si>
  <si>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</si>
  <si>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</si>
  <si>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</si>
  <si>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</si>
  <si>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</si>
  <si>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</si>
  <si>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</si>
  <si>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</si>
  <si>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</si>
  <si>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</si>
  <si>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</si>
  <si>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</si>
  <si>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</si>
  <si>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</si>
  <si>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</si>
  <si>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</si>
  <si>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</si>
  <si>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</si>
  <si>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</si>
  <si>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</si>
  <si>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</si>
  <si>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</si>
  <si>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</si>
  <si>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</si>
  <si>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</si>
  <si>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</si>
  <si>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</si>
  <si>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</si>
  <si>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</si>
  <si>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</si>
  <si>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</si>
  <si>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</si>
  <si>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</si>
  <si>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</si>
  <si>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</si>
  <si>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</si>
  <si>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</si>
  <si>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</si>
  <si>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</si>
  <si>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</si>
  <si>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</si>
  <si>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</si>
  <si>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</si>
  <si>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</si>
  <si>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</si>
  <si>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</si>
  <si>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</si>
  <si>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</si>
  <si>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</si>
  <si>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</si>
  <si>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</si>
  <si>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</si>
  <si>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</si>
  <si>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</si>
  <si>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</si>
  <si>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</si>
  <si>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</si>
  <si>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</si>
  <si>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</si>
  <si>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</si>
  <si>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</si>
  <si>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</si>
  <si>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</si>
  <si>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</si>
  <si>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</si>
  <si>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</si>
  <si>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</si>
  <si>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</si>
  <si>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</si>
  <si>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</si>
  <si>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</si>
  <si>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</si>
  <si>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</si>
  <si>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</si>
  <si>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</si>
  <si>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</si>
  <si>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</si>
  <si>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</si>
  <si>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</si>
  <si>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</si>
  <si>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</si>
  <si>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</si>
  <si>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</si>
  <si>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</si>
  <si>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</si>
  <si>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</si>
  <si>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</si>
  <si>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</si>
  <si>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</si>
  <si>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</si>
  <si>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</si>
  <si>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</si>
  <si>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</si>
  <si>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</si>
  <si>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</si>
  <si>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</si>
  <si>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</si>
  <si>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</si>
  <si>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</si>
  <si>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</si>
  <si>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</si>
  <si>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</si>
  <si>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</si>
  <si>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</si>
  <si>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</si>
  <si>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</si>
  <si>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</si>
  <si>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</si>
  <si>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</si>
  <si>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</si>
  <si>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</si>
  <si>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</si>
  <si>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</si>
  <si>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</si>
  <si>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</si>
  <si>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</si>
  <si>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</si>
  <si>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</si>
  <si>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</si>
  <si>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</si>
  <si>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</si>
  <si>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</si>
  <si>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</si>
  <si>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</si>
  <si>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</si>
  <si>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</si>
  <si>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</si>
  <si>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</si>
  <si>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</si>
  <si>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</si>
  <si>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</si>
  <si>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</si>
  <si>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</si>
  <si>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</si>
  <si>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</si>
  <si>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</si>
  <si>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</si>
  <si>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</si>
  <si>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</si>
  <si>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</si>
  <si>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</si>
  <si>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</si>
  <si>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</si>
  <si>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</si>
  <si>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</si>
  <si>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</si>
  <si>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</si>
  <si>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</si>
  <si>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</si>
  <si>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</si>
  <si>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</si>
  <si>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</si>
  <si>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</si>
  <si>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</si>
  <si>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</si>
  <si>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</si>
  <si>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</si>
  <si>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</si>
  <si>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</si>
  <si>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</si>
  <si>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</si>
  <si>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</si>
  <si>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</si>
  <si>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</si>
  <si>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</si>
  <si>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</si>
  <si>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</si>
  <si>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</si>
  <si>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</si>
  <si>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</si>
  <si>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</si>
  <si>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</si>
  <si>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</si>
  <si>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</si>
  <si>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</si>
  <si>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</si>
  <si>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</si>
  <si>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</si>
  <si>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</si>
  <si>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</si>
  <si>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</si>
  <si>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</si>
  <si>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</si>
  <si>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</si>
  <si>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</si>
  <si>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</si>
  <si>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</si>
  <si>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</si>
  <si>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</si>
  <si>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</si>
  <si>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</si>
  <si>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</si>
  <si>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</si>
  <si>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</si>
  <si>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</si>
  <si>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</si>
  <si>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</si>
  <si>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</si>
  <si>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</si>
  <si>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</si>
  <si>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</si>
  <si>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</si>
  <si>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</si>
  <si>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</si>
  <si>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</si>
  <si>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</si>
  <si>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</si>
  <si>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</si>
  <si>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</si>
  <si>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</si>
  <si>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</si>
  <si>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</si>
  <si>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</si>
  <si>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</si>
  <si>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</si>
  <si>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</si>
  <si>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</si>
  <si>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</si>
  <si>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</si>
  <si>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</si>
  <si>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</si>
  <si>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</si>
  <si>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</si>
  <si>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</si>
  <si>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</si>
  <si>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</si>
  <si>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</si>
  <si>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</si>
  <si>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</si>
  <si>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</si>
  <si>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</si>
  <si>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</si>
  <si>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</si>
  <si>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</si>
  <si>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</si>
  <si>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</si>
  <si>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</si>
  <si>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</si>
  <si>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</si>
  <si>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</si>
  <si>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</si>
  <si>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</si>
  <si>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</si>
  <si>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</si>
  <si>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</si>
  <si>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</si>
  <si>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</si>
  <si>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</si>
  <si>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</si>
  <si>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</si>
  <si>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</si>
  <si>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</si>
  <si>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</si>
  <si>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</si>
  <si>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</si>
  <si>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</si>
  <si>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</si>
  <si>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</si>
  <si>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</si>
  <si>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</si>
  <si>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</si>
  <si>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</si>
  <si>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</si>
  <si>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</si>
  <si>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</si>
  <si>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</si>
  <si>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</si>
  <si>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</si>
  <si>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</si>
  <si>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</si>
  <si>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</si>
  <si>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</si>
  <si>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</si>
  <si>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</si>
  <si>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</si>
  <si>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</si>
  <si>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</si>
  <si>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</si>
  <si>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</si>
  <si>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</si>
  <si>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</si>
  <si>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</si>
  <si>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</si>
  <si>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</si>
  <si>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</si>
  <si>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</si>
  <si>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</si>
  <si>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</si>
  <si>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</si>
  <si>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</si>
  <si>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</si>
  <si>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</si>
  <si>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</si>
  <si>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</si>
  <si>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</si>
  <si>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</si>
  <si>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</si>
  <si>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</si>
  <si>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</si>
  <si>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</si>
  <si>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</si>
  <si>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</si>
  <si>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</si>
  <si>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</si>
  <si>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</si>
  <si>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</si>
  <si>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</si>
  <si>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</si>
  <si>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</si>
  <si>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</si>
  <si>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</si>
  <si>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</si>
  <si>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</si>
  <si>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</si>
  <si>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</si>
  <si>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</si>
  <si>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</si>
  <si>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</si>
  <si>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</si>
  <si>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</si>
  <si>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</si>
  <si>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</si>
  <si>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</si>
  <si>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</si>
  <si>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</si>
  <si>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</si>
  <si>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</si>
  <si>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</si>
  <si>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</si>
  <si>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</si>
  <si>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</si>
  <si>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</si>
  <si>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</si>
  <si>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</si>
  <si>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</si>
  <si>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</si>
  <si>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</si>
  <si>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</si>
  <si>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</si>
  <si>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</si>
  <si>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</si>
  <si>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</si>
  <si>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</si>
  <si>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</si>
  <si>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</si>
  <si>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</si>
  <si>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</si>
  <si>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</si>
  <si>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</si>
  <si>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</si>
  <si>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</si>
  <si>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</si>
  <si>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</si>
  <si>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</si>
  <si>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</si>
  <si>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</si>
  <si>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</si>
  <si>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</si>
  <si>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</si>
  <si>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</si>
  <si>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</si>
  <si>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</si>
  <si>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</si>
  <si>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</si>
  <si>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</si>
  <si>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</si>
  <si>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</si>
  <si>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</si>
  <si>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</si>
  <si>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</si>
  <si>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</si>
  <si>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</si>
  <si>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</si>
  <si>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</si>
  <si>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</si>
  <si>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</si>
  <si>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</si>
  <si>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</si>
  <si>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</si>
  <si>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</si>
  <si>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</si>
  <si>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</si>
  <si>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</si>
  <si>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</si>
  <si>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</si>
  <si>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</si>
  <si>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</si>
  <si>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</si>
  <si>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</si>
  <si>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</si>
  <si>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</si>
  <si>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</si>
  <si>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</si>
  <si>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</si>
  <si>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</si>
  <si>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</si>
  <si>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</si>
  <si>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</si>
  <si>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</si>
  <si>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</si>
  <si>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</si>
  <si>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</si>
  <si>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</si>
  <si>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</si>
  <si>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</si>
  <si>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</si>
  <si>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</si>
  <si>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</si>
  <si>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</si>
  <si>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</si>
  <si>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</si>
  <si>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</si>
  <si>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</si>
  <si>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</si>
  <si>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</si>
  <si>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</si>
  <si>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</si>
  <si>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</si>
  <si>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</si>
  <si>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</si>
  <si>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</si>
  <si>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</si>
  <si>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</si>
  <si>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</si>
  <si>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</si>
  <si>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</si>
  <si>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</si>
  <si>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</si>
  <si>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</si>
  <si>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</si>
  <si>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</si>
  <si>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</si>
  <si>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</si>
  <si>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</si>
  <si>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</si>
  <si>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</si>
  <si>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</si>
  <si>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</si>
  <si>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</si>
  <si>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</si>
  <si>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</si>
  <si>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</si>
  <si>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</si>
  <si>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</si>
  <si>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</si>
  <si>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</si>
  <si>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</si>
  <si>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</si>
  <si>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</si>
  <si>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</si>
  <si>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</si>
  <si>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</si>
  <si>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</si>
  <si>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</si>
  <si>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</si>
  <si>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</si>
  <si>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</si>
  <si>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</si>
  <si>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</si>
  <si>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</si>
  <si>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</si>
  <si>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</si>
  <si>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</si>
  <si>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</si>
  <si>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</si>
  <si>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</si>
  <si>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</si>
  <si>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</si>
  <si>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</si>
  <si>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</si>
  <si>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</si>
  <si>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</si>
  <si>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</si>
  <si>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</si>
  <si>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</si>
  <si>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</si>
  <si>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</si>
  <si>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</si>
  <si>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</si>
  <si>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</si>
  <si>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</si>
  <si>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</si>
  <si>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</si>
  <si>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</si>
  <si>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</si>
  <si>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</si>
  <si>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</si>
  <si>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</si>
  <si>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</si>
  <si>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</si>
  <si>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</si>
  <si>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</si>
  <si>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</si>
  <si>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</si>
  <si>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</si>
  <si>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</si>
  <si>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</si>
  <si>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</si>
  <si>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</si>
  <si>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</si>
  <si>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</si>
  <si>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</si>
  <si>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</si>
  <si>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</si>
  <si>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</si>
  <si>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</si>
  <si>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</si>
  <si>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</si>
  <si>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</si>
  <si>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</si>
  <si>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</si>
  <si>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</si>
  <si>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</si>
  <si>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</si>
  <si>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</si>
  <si>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</si>
  <si>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</si>
  <si>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</si>
  <si>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</si>
  <si>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</si>
  <si>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</si>
  <si>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</si>
  <si>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</si>
  <si>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</si>
  <si>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</si>
  <si>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</si>
  <si>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</si>
  <si>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</si>
  <si>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</si>
  <si>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</si>
  <si>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</si>
  <si>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</si>
  <si>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</si>
  <si>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</si>
  <si>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</si>
  <si>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</si>
  <si>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</si>
  <si>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</si>
  <si>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</si>
  <si>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</si>
  <si>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</si>
  <si>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</si>
  <si>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</si>
  <si>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</si>
  <si>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</si>
  <si>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</si>
  <si>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</si>
  <si>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</si>
  <si>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</si>
  <si>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</si>
  <si>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</si>
  <si>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</si>
  <si>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</si>
  <si>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</si>
  <si>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</si>
  <si>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</si>
  <si>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</si>
  <si>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</si>
  <si>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</si>
  <si>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</si>
  <si>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</si>
  <si>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</si>
  <si>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</si>
  <si>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</si>
  <si>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</si>
  <si>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</si>
  <si>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</si>
  <si>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</si>
  <si>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</si>
  <si>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</si>
  <si>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</si>
  <si>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</si>
  <si>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</si>
  <si>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</si>
  <si>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</si>
  <si>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</si>
  <si>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</si>
  <si>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</si>
  <si>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</si>
  <si>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</si>
  <si>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</si>
  <si>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</si>
  <si>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</si>
  <si>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</si>
  <si>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</si>
  <si>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</si>
  <si>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</si>
  <si>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</si>
  <si>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</si>
  <si>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</si>
  <si>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</si>
  <si>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</si>
  <si>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</si>
  <si>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</si>
  <si>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</si>
  <si>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</si>
  <si>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</si>
  <si>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</si>
  <si>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</si>
  <si>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</si>
  <si>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</si>
  <si>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</si>
  <si>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</si>
  <si>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</si>
  <si>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</si>
  <si>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</si>
  <si>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</si>
  <si>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</si>
  <si>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</si>
  <si>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</si>
  <si>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</si>
  <si>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</si>
  <si>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</si>
  <si>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</si>
  <si>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</si>
  <si>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</si>
  <si>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</si>
  <si>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</si>
  <si>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</si>
  <si>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</si>
  <si>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</si>
  <si>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</si>
  <si>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</si>
  <si>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</si>
  <si>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</si>
  <si>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</si>
  <si>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</si>
  <si>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</si>
  <si>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</si>
  <si>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</si>
  <si>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</si>
  <si>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</si>
  <si>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</si>
  <si>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</si>
  <si>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</si>
  <si>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</si>
  <si>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</si>
  <si>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</si>
  <si>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</si>
  <si>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</si>
  <si>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</si>
  <si>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</si>
  <si>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</si>
  <si>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</si>
  <si>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</si>
  <si>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</si>
  <si>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</si>
  <si>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</si>
  <si>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</si>
  <si>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</si>
  <si>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</si>
  <si>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</si>
  <si>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</si>
  <si>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</si>
  <si>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</si>
  <si>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</si>
  <si>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</si>
  <si>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</si>
  <si>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</si>
  <si>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</si>
  <si>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</si>
  <si>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</si>
  <si>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</si>
  <si>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</si>
  <si>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</si>
  <si>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</si>
  <si>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</si>
  <si>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</si>
  <si>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</si>
  <si>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</si>
  <si>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</si>
  <si>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</si>
  <si>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</si>
  <si>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</si>
  <si>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</si>
  <si>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</si>
  <si>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</si>
  <si>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</si>
  <si>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</si>
  <si>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</si>
  <si>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</si>
  <si>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</si>
  <si>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</si>
  <si>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</si>
  <si>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</si>
  <si>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</si>
  <si>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</si>
  <si>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</si>
  <si>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</si>
  <si>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</si>
  <si>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</si>
  <si>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</si>
  <si>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</si>
  <si>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</si>
  <si>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</si>
  <si>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</si>
  <si>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</si>
  <si>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</si>
  <si>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</si>
  <si>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</si>
  <si>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</si>
  <si>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</si>
  <si>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</si>
  <si>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</si>
  <si>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</si>
  <si>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</si>
  <si>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</si>
  <si>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</si>
  <si>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</si>
  <si>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</si>
  <si>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</si>
  <si>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</si>
  <si>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</si>
  <si>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</si>
  <si>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</si>
  <si>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</si>
  <si>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</si>
  <si>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</si>
  <si>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</si>
  <si>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</si>
  <si>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</si>
  <si>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</si>
  <si>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</si>
  <si>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</si>
  <si>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</si>
  <si>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</si>
  <si>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</si>
  <si>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</si>
  <si>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</si>
  <si>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</si>
  <si>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</si>
  <si>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</si>
  <si>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</si>
  <si>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</si>
  <si>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</si>
  <si>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</si>
  <si>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</si>
  <si>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</si>
  <si>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</si>
  <si>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</si>
  <si>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</si>
  <si>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</si>
  <si>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</si>
  <si>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</si>
  <si>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</si>
  <si>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</si>
  <si>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</si>
  <si>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</si>
  <si>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</si>
  <si>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</si>
  <si>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</si>
  <si>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</si>
  <si>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</si>
  <si>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</si>
  <si>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</si>
  <si>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</si>
  <si>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</si>
  <si>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</si>
  <si>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</si>
  <si>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</si>
  <si>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</si>
  <si>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</si>
  <si>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</si>
  <si>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</si>
  <si>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</si>
  <si>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</si>
  <si>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</si>
  <si>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</si>
  <si>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</si>
  <si>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</si>
  <si>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</si>
  <si>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</si>
  <si>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</si>
  <si>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</si>
  <si>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</si>
  <si>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</si>
  <si>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</si>
  <si>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</si>
  <si>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</si>
  <si>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</si>
  <si>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</si>
  <si>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</si>
  <si>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</si>
  <si>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</si>
  <si>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</si>
  <si>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</si>
  <si>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</si>
  <si>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</si>
  <si>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</si>
  <si>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</si>
  <si>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</si>
  <si>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</si>
  <si>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</si>
  <si>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</si>
  <si>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</si>
  <si>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</si>
  <si>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</si>
  <si>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</si>
  <si>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</si>
  <si>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</si>
  <si>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</si>
  <si>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</si>
  <si>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</si>
  <si>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</si>
  <si>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</si>
  <si>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</si>
  <si>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</si>
  <si>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</si>
  <si>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</si>
  <si>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</si>
  <si>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</si>
  <si>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</si>
  <si>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</si>
  <si>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</si>
  <si>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</si>
  <si>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</si>
  <si>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</si>
  <si>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</si>
  <si>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</si>
  <si>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</si>
  <si>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</si>
  <si>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</si>
  <si>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</si>
  <si>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</si>
  <si>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</si>
  <si>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</si>
  <si>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</si>
  <si>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</si>
  <si>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</si>
  <si>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</si>
  <si>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</si>
  <si>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</si>
  <si>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</si>
  <si>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</si>
  <si>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</si>
  <si>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</si>
  <si>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</si>
  <si>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</si>
  <si>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</si>
  <si>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</si>
  <si>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</si>
  <si>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</si>
  <si>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</si>
  <si>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</si>
  <si>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</si>
  <si>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</si>
  <si>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</si>
  <si>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</si>
  <si>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</si>
  <si>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</si>
  <si>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</si>
  <si>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</si>
  <si>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</si>
  <si>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</si>
  <si>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</si>
  <si>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</si>
  <si>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</si>
  <si>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</si>
  <si>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</si>
  <si>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</si>
  <si>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</si>
  <si>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</si>
  <si>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</si>
  <si>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</si>
  <si>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</si>
  <si>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</si>
  <si>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</si>
  <si>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</si>
  <si>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</si>
  <si>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</si>
  <si>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</si>
  <si>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</si>
  <si>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</si>
  <si>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</si>
  <si>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</si>
  <si>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</si>
  <si>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</si>
  <si>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</si>
  <si>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</si>
  <si>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</si>
  <si>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</si>
  <si>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</si>
  <si>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</si>
  <si>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</si>
  <si>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</si>
  <si>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</si>
  <si>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</si>
  <si>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</si>
  <si>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</si>
  <si>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</si>
  <si>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</si>
  <si>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</si>
  <si>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</si>
  <si>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</si>
  <si>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</si>
  <si>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</si>
  <si>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</si>
  <si>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</si>
  <si>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</si>
  <si>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</si>
  <si>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</si>
  <si>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</si>
  <si>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</si>
  <si>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</si>
  <si>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</si>
  <si>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</si>
  <si>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</si>
  <si>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</si>
  <si>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</si>
  <si>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</si>
  <si>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</si>
  <si>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</si>
  <si>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</si>
  <si>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</si>
  <si>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</si>
  <si>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</si>
  <si>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</si>
  <si>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</si>
  <si>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</si>
  <si>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</si>
  <si>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</si>
  <si>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</si>
  <si>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</si>
  <si>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</si>
  <si>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</si>
  <si>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</si>
  <si>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</si>
  <si>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</si>
  <si>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</si>
  <si>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</si>
  <si>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</si>
  <si>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</si>
  <si>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</si>
  <si>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</si>
  <si>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</si>
  <si>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</si>
  <si>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</si>
  <si>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</si>
  <si>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</si>
  <si>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</si>
  <si>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</si>
  <si>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</si>
  <si>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</si>
  <si>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</si>
  <si>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</si>
  <si>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</si>
  <si>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</si>
  <si>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</si>
  <si>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</si>
  <si>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</si>
  <si>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</si>
  <si>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</si>
  <si>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</si>
  <si>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</si>
  <si>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</si>
  <si>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</si>
  <si>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</si>
  <si>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</si>
  <si>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</si>
  <si>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</si>
  <si>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</si>
  <si>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</si>
  <si>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</si>
  <si>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</si>
  <si>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</si>
  <si>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</si>
  <si>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</si>
  <si>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</si>
  <si>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</si>
  <si>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</si>
  <si>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</si>
  <si>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</si>
  <si>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</si>
  <si>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</si>
  <si>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</si>
  <si>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</si>
  <si>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</si>
  <si>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</si>
  <si>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</si>
  <si>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</si>
  <si>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</si>
  <si>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</si>
  <si>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</si>
  <si>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</si>
  <si>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</si>
  <si>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</si>
  <si>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</si>
  <si>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</si>
  <si>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</si>
  <si>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</si>
  <si>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</si>
  <si>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</si>
  <si>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</si>
  <si>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</si>
  <si>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</si>
  <si>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</si>
  <si>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</si>
  <si>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</si>
  <si>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</si>
  <si>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</si>
  <si>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</si>
  <si>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</si>
  <si>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</si>
  <si>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</si>
  <si>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</si>
  <si>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</si>
  <si>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</si>
  <si>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</si>
  <si>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</si>
  <si>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</si>
  <si>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</si>
  <si>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</si>
  <si>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</si>
  <si>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</si>
  <si>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</si>
  <si>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</si>
  <si>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</si>
  <si>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</si>
  <si>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</si>
  <si>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</si>
  <si>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</si>
  <si>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</si>
  <si>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</si>
  <si>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</si>
  <si>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</si>
  <si>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</si>
  <si>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</si>
  <si>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</si>
  <si>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</si>
  <si>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</si>
  <si>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</si>
  <si>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</si>
  <si>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</si>
  <si>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</si>
  <si>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</si>
  <si>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</si>
  <si>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</si>
  <si>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</si>
  <si>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</si>
  <si>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</si>
  <si>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</si>
  <si>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</si>
  <si>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</si>
  <si>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</si>
  <si>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</si>
  <si>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</si>
  <si>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</si>
  <si>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</si>
  <si>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</si>
  <si>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</si>
  <si>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</si>
  <si>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</si>
  <si>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</si>
  <si>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</si>
  <si>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</si>
  <si>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</si>
  <si>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</si>
  <si>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</si>
  <si>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</si>
  <si>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</si>
  <si>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</si>
  <si>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</si>
  <si>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</si>
  <si>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</si>
  <si>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</si>
  <si>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</si>
  <si>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</si>
  <si>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</si>
  <si>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</si>
  <si>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</si>
  <si>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</si>
  <si>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</si>
  <si>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</si>
  <si>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</si>
  <si>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</si>
  <si>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</si>
  <si>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</si>
  <si>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</si>
  <si>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</si>
  <si>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</si>
  <si>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</si>
  <si>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</si>
  <si>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</si>
  <si>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</si>
  <si>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</si>
  <si>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</si>
  <si>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</si>
  <si>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</si>
  <si>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</si>
  <si>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</si>
  <si>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</si>
  <si>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</si>
  <si>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</si>
  <si>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</si>
  <si>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</si>
  <si>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</si>
  <si>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</si>
  <si>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</si>
  <si>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</si>
  <si>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</si>
  <si>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</si>
  <si>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</si>
  <si>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</si>
  <si>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</si>
  <si>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</si>
  <si>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</si>
  <si>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</si>
  <si>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</si>
  <si>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</si>
  <si>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</si>
  <si>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</si>
  <si>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</si>
  <si>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</si>
  <si>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</si>
  <si>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</si>
  <si>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</si>
  <si>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</si>
  <si>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</si>
  <si>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</si>
  <si>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</si>
  <si>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</si>
  <si>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</si>
  <si>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</si>
  <si>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</si>
  <si>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</si>
  <si>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</si>
  <si>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</si>
  <si>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</si>
  <si>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</si>
  <si>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</si>
  <si>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</si>
  <si>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</si>
  <si>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</si>
  <si>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</si>
  <si>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</si>
  <si>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</si>
  <si>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</si>
  <si>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</si>
  <si>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</si>
  <si>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</si>
  <si>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</si>
  <si>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</si>
  <si>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</si>
  <si>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</si>
  <si>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</si>
  <si>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</si>
  <si>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</si>
  <si>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</si>
  <si>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</si>
  <si>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</si>
  <si>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</si>
  <si>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</si>
  <si>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</si>
  <si>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</si>
  <si>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</si>
  <si>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</si>
  <si>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</si>
  <si>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</si>
  <si>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</si>
  <si>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</si>
  <si>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</si>
  <si>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</si>
  <si>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</si>
  <si>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</si>
  <si>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</si>
  <si>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</si>
  <si>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</si>
  <si>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</si>
  <si>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</si>
  <si>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</si>
  <si>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</si>
  <si>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</si>
  <si>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</si>
  <si>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</si>
  <si>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</si>
  <si>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</si>
  <si>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</si>
  <si>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</si>
  <si>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</si>
  <si>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</si>
  <si>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</si>
  <si>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</si>
  <si>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</si>
  <si>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</si>
  <si>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</si>
  <si>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</si>
  <si>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</si>
  <si>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</si>
  <si>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</si>
  <si>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</si>
  <si>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</si>
  <si>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</si>
  <si>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</si>
  <si>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</si>
  <si>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</si>
  <si>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</si>
  <si>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</si>
  <si>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</si>
  <si>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</si>
  <si>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</si>
  <si>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</si>
  <si>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</si>
  <si>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</si>
  <si>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</si>
  <si>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</si>
  <si>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</si>
  <si>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</si>
  <si>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</si>
  <si>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</si>
  <si>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</si>
  <si>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</si>
  <si>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</si>
  <si>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</si>
  <si>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</si>
  <si>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</si>
  <si>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</si>
  <si>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</si>
  <si>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</si>
  <si>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</si>
  <si>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</si>
  <si>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</si>
  <si>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</si>
  <si>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</si>
  <si>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</si>
  <si>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</si>
  <si>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</si>
  <si>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</si>
  <si>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</si>
  <si>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</si>
  <si>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</si>
  <si>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</si>
  <si>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</si>
  <si>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</si>
  <si>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</si>
  <si>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</si>
  <si>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</si>
  <si>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</si>
  <si>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</si>
  <si>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</si>
  <si>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</si>
  <si>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</si>
  <si>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</si>
  <si>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</si>
  <si>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</si>
  <si>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</si>
  <si>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</si>
  <si>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</si>
  <si>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</si>
  <si>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</si>
  <si>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</si>
  <si>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</si>
  <si>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</si>
  <si>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</si>
  <si>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</si>
  <si>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</si>
  <si>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</si>
  <si>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</si>
  <si>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</si>
  <si>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</si>
  <si>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</si>
  <si>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</si>
  <si>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</si>
  <si>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</si>
  <si>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</si>
  <si>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</si>
  <si>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</si>
  <si>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</si>
  <si>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</si>
  <si>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</si>
  <si>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</si>
  <si>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</si>
  <si>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</si>
  <si>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</si>
  <si>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</si>
  <si>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</si>
  <si>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</si>
  <si>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</si>
  <si>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</si>
  <si>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</si>
  <si>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</si>
  <si>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</si>
  <si>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</si>
  <si>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</si>
  <si>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</si>
  <si>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</si>
  <si>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</si>
  <si>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</si>
  <si>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</si>
  <si>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</si>
  <si>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</si>
  <si>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</si>
  <si>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</si>
  <si>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</si>
  <si>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</si>
  <si>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</si>
  <si>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</si>
  <si>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</si>
  <si>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</si>
  <si>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</si>
  <si>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</si>
  <si>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</si>
  <si>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</si>
  <si>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</si>
  <si>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</si>
  <si>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</si>
  <si>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</si>
  <si>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</si>
  <si>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</si>
  <si>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</si>
  <si>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</si>
  <si>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</si>
  <si>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</si>
  <si>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</si>
  <si>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</si>
  <si>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</si>
  <si>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</si>
  <si>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</si>
  <si>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</si>
  <si>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</si>
  <si>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</si>
  <si>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</si>
  <si>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</si>
  <si>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</si>
  <si>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</si>
  <si>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</si>
  <si>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</si>
  <si>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</si>
  <si>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</si>
  <si>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</si>
  <si>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</si>
  <si>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</si>
  <si>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</si>
  <si>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</si>
  <si>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</si>
  <si>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</si>
  <si>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</si>
  <si>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</si>
  <si>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</si>
  <si>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</si>
  <si>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</si>
  <si>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</si>
  <si>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</si>
  <si>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</si>
  <si>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</si>
  <si>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</si>
  <si>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</si>
  <si>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</si>
  <si>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</si>
  <si>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</si>
  <si>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</si>
  <si>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</si>
  <si>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</si>
  <si>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</si>
  <si>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</si>
  <si>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</si>
  <si>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</si>
  <si>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</si>
  <si>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</si>
  <si>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</si>
  <si>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</si>
  <si>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</si>
  <si>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</si>
  <si>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</si>
  <si>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</si>
  <si>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</si>
  <si>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</si>
  <si>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</si>
  <si>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</si>
  <si>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</si>
  <si>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</si>
  <si>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</si>
  <si>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</si>
  <si>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</si>
  <si>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</si>
  <si>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</si>
  <si>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</si>
  <si>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</si>
  <si>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</si>
  <si>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</si>
  <si>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</si>
  <si>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</si>
  <si>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</si>
  <si>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</si>
  <si>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</si>
  <si>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</si>
  <si>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</si>
  <si>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</si>
  <si>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</si>
  <si>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</si>
  <si>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</si>
  <si>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</si>
  <si>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</si>
  <si>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</si>
  <si>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</si>
  <si>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</si>
  <si>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</si>
  <si>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</si>
  <si>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</si>
  <si>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</si>
  <si>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</si>
  <si>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</si>
  <si>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</si>
  <si>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</si>
  <si>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</si>
  <si>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</si>
  <si>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</si>
  <si>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</si>
  <si>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</si>
  <si>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</si>
  <si>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</si>
  <si>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</si>
  <si>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</si>
  <si>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</si>
  <si>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</si>
  <si>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</si>
  <si>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</si>
  <si>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</si>
  <si>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</si>
  <si>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</si>
  <si>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</si>
  <si>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</si>
  <si>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</si>
  <si>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</si>
  <si>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</si>
  <si>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</si>
  <si>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</si>
  <si>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</si>
  <si>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</si>
  <si>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</si>
  <si>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</si>
  <si>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</si>
  <si>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</si>
  <si>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</si>
  <si>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</si>
  <si>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</si>
  <si>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</si>
  <si>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</si>
  <si>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</si>
  <si>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</si>
  <si>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</si>
  <si>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</si>
  <si>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</si>
  <si>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</si>
  <si>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</si>
  <si>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</si>
  <si>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</si>
  <si>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</si>
  <si>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</si>
  <si>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</si>
  <si>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</si>
  <si>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</si>
  <si>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</si>
  <si>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</si>
  <si>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</si>
  <si>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</si>
  <si>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</si>
  <si>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</si>
  <si>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</si>
  <si>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</si>
  <si>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</si>
  <si>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</si>
  <si>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</si>
  <si>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</si>
  <si>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</si>
  <si>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</si>
  <si>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</si>
  <si>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</si>
  <si>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</si>
  <si>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</si>
  <si>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</si>
  <si>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</si>
  <si>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</si>
  <si>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</si>
  <si>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</si>
  <si>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</si>
  <si>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</si>
  <si>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</si>
  <si>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</si>
  <si>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</si>
  <si>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</si>
  <si>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</si>
  <si>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</si>
  <si>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</si>
  <si>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</si>
  <si>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</si>
  <si>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</si>
  <si>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</si>
  <si>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</si>
  <si>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</si>
  <si>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</si>
  <si>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</si>
  <si>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</si>
  <si>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</si>
  <si>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</si>
  <si>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</si>
  <si>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</si>
  <si>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</si>
  <si>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</si>
  <si>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</si>
  <si>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</si>
  <si>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</si>
  <si>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</si>
  <si>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</si>
  <si>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</si>
  <si>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</si>
  <si>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</si>
  <si>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</si>
  <si>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</si>
  <si>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</si>
  <si>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</si>
  <si>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</si>
  <si>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</si>
  <si>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</si>
  <si>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</si>
  <si>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</si>
  <si>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</si>
  <si>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</si>
  <si>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</si>
  <si>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</si>
  <si>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</si>
  <si>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</si>
  <si>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</si>
  <si>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</si>
  <si>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</si>
  <si>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</si>
  <si>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</si>
  <si>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</si>
  <si>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</si>
  <si>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</si>
  <si>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</si>
  <si>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</si>
  <si>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</si>
  <si>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</si>
  <si>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</si>
  <si>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</si>
  <si>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</si>
  <si>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</si>
  <si>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</si>
  <si>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</si>
  <si>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</si>
  <si>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</si>
  <si>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</si>
  <si>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</si>
  <si>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</si>
  <si>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</si>
  <si>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</si>
  <si>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</si>
  <si>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</si>
  <si>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</si>
  <si>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</si>
  <si>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</si>
  <si>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</si>
  <si>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</si>
  <si>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</si>
  <si>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</si>
  <si>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</si>
  <si>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</si>
  <si>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</si>
  <si>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</si>
  <si>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</si>
  <si>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</si>
  <si>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</si>
  <si>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</si>
  <si>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</si>
  <si>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</si>
  <si>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</si>
  <si>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</si>
  <si>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</si>
  <si>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</si>
  <si>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</si>
  <si>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</si>
  <si>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</si>
  <si>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</si>
  <si>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</si>
  <si>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</si>
  <si>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</si>
  <si>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</si>
  <si>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</si>
  <si>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</si>
  <si>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</si>
  <si>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</si>
  <si>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</si>
  <si>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</si>
  <si>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</si>
  <si>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</si>
  <si>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</si>
  <si>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</si>
  <si>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</si>
  <si>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</si>
  <si>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</si>
  <si>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</si>
  <si>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</si>
  <si>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</si>
  <si>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</si>
  <si>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</si>
  <si>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</si>
  <si>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</si>
  <si>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</si>
  <si>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</si>
  <si>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</si>
  <si>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</si>
  <si>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</si>
  <si>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</si>
  <si>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</si>
  <si>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</si>
  <si>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</si>
  <si>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</si>
  <si>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</si>
  <si>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</si>
  <si>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</si>
  <si>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</si>
  <si>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</si>
  <si>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</si>
  <si>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</si>
  <si>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</si>
  <si>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</si>
  <si>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</si>
  <si>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</si>
  <si>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</si>
  <si>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</si>
  <si>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</si>
  <si>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</si>
  <si>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</si>
  <si>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</si>
  <si>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</si>
  <si>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</si>
  <si>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</si>
  <si>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</si>
  <si>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</si>
  <si>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</si>
  <si>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</si>
  <si>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</si>
  <si>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</si>
  <si>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</si>
  <si>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</si>
  <si>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</si>
  <si>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</si>
  <si>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</si>
  <si>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</si>
  <si>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</si>
  <si>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</si>
  <si>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</si>
  <si>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</si>
  <si>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</si>
  <si>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</si>
  <si>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</si>
  <si>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</si>
  <si>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</si>
  <si>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</si>
  <si>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</si>
  <si>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</si>
  <si>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</si>
  <si>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</si>
  <si>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</si>
  <si>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</si>
  <si>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</si>
  <si>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</si>
  <si>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</si>
  <si>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</si>
  <si>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</si>
  <si>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</si>
  <si>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</si>
  <si>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</si>
  <si>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</si>
  <si>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</si>
  <si>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</si>
  <si>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</si>
  <si>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</si>
  <si>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</si>
  <si>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</si>
  <si>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</si>
  <si>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</si>
  <si>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</si>
  <si>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</si>
  <si>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</si>
  <si>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</si>
  <si>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</si>
  <si>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</si>
  <si>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</si>
  <si>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</si>
  <si>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</si>
  <si>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</si>
  <si>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</si>
  <si>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</si>
  <si>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</si>
  <si>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</si>
  <si>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</si>
  <si>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</si>
  <si>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</si>
  <si>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</si>
  <si>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</si>
  <si>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</si>
  <si>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</si>
  <si>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</si>
  <si>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</si>
  <si>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</si>
  <si>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</si>
  <si>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</si>
  <si>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</si>
  <si>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</si>
  <si>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</si>
  <si>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</si>
  <si>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</si>
  <si>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</si>
  <si>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</si>
  <si>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</si>
  <si>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</si>
  <si>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</si>
  <si>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</si>
  <si>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</si>
  <si>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</si>
  <si>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</si>
  <si>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</si>
  <si>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</si>
  <si>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</si>
  <si>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</si>
  <si>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</si>
  <si>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</si>
  <si>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</si>
  <si>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</si>
  <si>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</si>
  <si>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</si>
  <si>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</si>
  <si>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</si>
  <si>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</si>
  <si>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</si>
  <si>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</si>
  <si>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</si>
  <si>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</si>
  <si>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</si>
  <si>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</si>
  <si>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</si>
  <si>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</si>
  <si>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</si>
  <si>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</si>
  <si>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</si>
  <si>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</si>
  <si>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</si>
  <si>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</si>
  <si>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</si>
  <si>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</si>
  <si>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</si>
  <si>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</si>
  <si>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</si>
  <si>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</si>
  <si>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</si>
  <si>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</si>
  <si>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</si>
  <si>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</si>
  <si>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</si>
  <si>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</si>
  <si>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</si>
  <si>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</si>
  <si>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</si>
  <si>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</si>
  <si>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</si>
  <si>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</si>
  <si>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</si>
  <si>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</si>
  <si>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</si>
  <si>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</si>
  <si>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</si>
  <si>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</si>
  <si>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</si>
  <si>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</si>
  <si>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</si>
  <si>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</si>
  <si>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</si>
  <si>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</si>
  <si>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</si>
  <si>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</si>
  <si>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</si>
  <si>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</si>
  <si>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</si>
  <si>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</si>
  <si>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</si>
  <si>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</si>
  <si>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</si>
  <si>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</si>
  <si>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</si>
  <si>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</si>
  <si>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</si>
  <si>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</si>
  <si>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</si>
  <si>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</si>
  <si>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</si>
  <si>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</si>
  <si>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</si>
  <si>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</si>
  <si>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</si>
  <si>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</si>
  <si>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</si>
  <si>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</si>
  <si>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</si>
  <si>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</si>
  <si>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</si>
  <si>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</si>
  <si>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</si>
  <si>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</si>
  <si>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</si>
  <si>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</si>
  <si>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</si>
  <si>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</si>
  <si>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</si>
  <si>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</si>
  <si>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</si>
  <si>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</si>
  <si>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</si>
  <si>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</si>
  <si>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</si>
  <si>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</si>
  <si>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</si>
  <si>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</si>
  <si>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</si>
  <si>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</si>
  <si>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</si>
  <si>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</si>
  <si>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</si>
  <si>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</si>
  <si>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</si>
  <si>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</si>
  <si>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</si>
  <si>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</si>
  <si>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</si>
  <si>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</si>
  <si>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</si>
  <si>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</si>
  <si>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</si>
  <si>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</si>
  <si>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</si>
  <si>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</si>
  <si>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</si>
  <si>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</si>
  <si>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</si>
  <si>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</si>
  <si>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</si>
  <si>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</si>
  <si>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</si>
  <si>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</si>
  <si>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</si>
  <si>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</si>
  <si>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</si>
  <si>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</si>
  <si>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</si>
  <si>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</si>
  <si>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</si>
  <si>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</si>
  <si>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</si>
  <si>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</si>
  <si>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</si>
  <si>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</si>
  <si>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</si>
  <si>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</si>
  <si>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</si>
  <si>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</si>
  <si>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</si>
  <si>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</si>
  <si>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</si>
  <si>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</si>
  <si>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</si>
  <si>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</si>
  <si>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</si>
  <si>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</si>
  <si>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</si>
  <si>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</si>
  <si>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</si>
  <si>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</si>
  <si>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</si>
  <si>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</si>
  <si>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</si>
  <si>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</si>
  <si>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</si>
  <si>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</si>
  <si>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</si>
  <si>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</si>
  <si>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</si>
  <si>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</si>
  <si>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</si>
  <si>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</si>
  <si>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</si>
  <si>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</si>
  <si>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</si>
  <si>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</si>
  <si>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</si>
  <si>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</si>
  <si>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</si>
  <si>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</si>
  <si>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</si>
  <si>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</si>
  <si>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</si>
  <si>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</si>
  <si>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</si>
  <si>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</si>
  <si>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</si>
  <si>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</si>
  <si>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</si>
  <si>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</si>
  <si>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</si>
  <si>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</si>
  <si>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</si>
  <si>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</si>
  <si>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</si>
  <si>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</si>
  <si>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</si>
  <si>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</si>
  <si>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</si>
  <si>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</si>
  <si>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</si>
  <si>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</si>
  <si>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</si>
  <si>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</si>
  <si>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</si>
  <si>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</si>
  <si>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</si>
  <si>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</si>
  <si>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</si>
  <si>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</si>
  <si>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</si>
  <si>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</si>
  <si>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</si>
  <si>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</si>
  <si>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</si>
  <si>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</si>
  <si>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</si>
  <si>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</si>
  <si>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</si>
  <si>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</si>
  <si>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</si>
  <si>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</si>
  <si>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</si>
  <si>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</si>
  <si>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</si>
  <si>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</si>
  <si>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</si>
  <si>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</si>
  <si>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</si>
  <si>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</si>
  <si>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</si>
  <si>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</si>
  <si>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</si>
  <si>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</si>
  <si>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</si>
  <si>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</si>
  <si>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</si>
  <si>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</si>
  <si>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</si>
  <si>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</si>
  <si>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</si>
  <si>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</si>
  <si>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</si>
  <si>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</si>
  <si>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</si>
  <si>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</si>
  <si>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</si>
  <si>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</si>
  <si>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</si>
  <si>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</si>
  <si>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</si>
  <si>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</si>
  <si>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</si>
  <si>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</si>
  <si>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</si>
  <si>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</si>
  <si>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</si>
  <si>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</si>
  <si>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</si>
  <si>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</si>
  <si>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</si>
  <si>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</si>
  <si>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</si>
  <si>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</si>
  <si>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</si>
  <si>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</si>
  <si>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</si>
  <si>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</si>
  <si>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</si>
  <si>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</si>
  <si>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</si>
  <si>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</si>
  <si>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</si>
  <si>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</si>
  <si>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</si>
  <si>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</si>
  <si>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</si>
  <si>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</si>
  <si>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</si>
  <si>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</si>
  <si>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</si>
  <si>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</si>
  <si>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</si>
  <si>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</si>
  <si>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</si>
  <si>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</si>
  <si>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</si>
  <si>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</si>
  <si>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</si>
  <si>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</si>
  <si>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</si>
  <si>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</si>
  <si>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</si>
  <si>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</si>
  <si>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</si>
  <si>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</si>
  <si>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</si>
  <si>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</si>
  <si>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</si>
  <si>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</si>
  <si>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</si>
  <si>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</si>
  <si>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</si>
  <si>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</si>
  <si>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</si>
  <si>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</si>
  <si>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</si>
  <si>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</si>
  <si>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</si>
  <si>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</si>
  <si>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</si>
  <si>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</si>
  <si>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</si>
  <si>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</si>
  <si>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</si>
  <si>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</si>
  <si>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</si>
  <si>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</si>
  <si>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</si>
  <si>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</si>
  <si>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</si>
  <si>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</si>
  <si>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</si>
  <si>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</si>
  <si>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</si>
  <si>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</si>
  <si>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</si>
  <si>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</si>
  <si>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</si>
  <si>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</si>
  <si>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</si>
  <si>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</si>
  <si>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</si>
  <si>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</si>
  <si>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</si>
  <si>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</si>
  <si>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</si>
  <si>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</si>
  <si>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</si>
  <si>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</si>
  <si>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</si>
  <si>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</si>
  <si>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</si>
  <si>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</si>
  <si>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</si>
  <si>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</si>
  <si>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</si>
  <si>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</si>
  <si>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</si>
  <si>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</si>
  <si>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</si>
  <si>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</si>
  <si>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</si>
  <si>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</si>
  <si>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</si>
  <si>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</si>
  <si>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</si>
  <si>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</si>
  <si>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</si>
  <si>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</si>
  <si>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</si>
  <si>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</si>
  <si>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</si>
  <si>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</si>
  <si>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</si>
  <si>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</si>
  <si>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</si>
  <si>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</si>
  <si>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</si>
  <si>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</si>
  <si>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</si>
  <si>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</si>
  <si>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</si>
  <si>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</si>
  <si>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</si>
  <si>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</si>
  <si>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</si>
  <si>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</si>
  <si>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</si>
  <si>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</si>
  <si>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</si>
  <si>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</si>
  <si>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</si>
  <si>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</si>
  <si>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</si>
  <si>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</si>
  <si>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</si>
  <si>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</si>
  <si>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</si>
  <si>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</si>
  <si>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</si>
  <si>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</si>
  <si>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</si>
  <si>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</si>
  <si>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</si>
  <si>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</si>
  <si>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</si>
  <si>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</si>
  <si>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</si>
  <si>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</si>
  <si>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</si>
  <si>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</si>
  <si>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</si>
  <si>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</si>
  <si>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</si>
  <si>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</si>
  <si>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</si>
  <si>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</si>
  <si>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</si>
  <si>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</si>
  <si>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</si>
  <si>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</si>
  <si>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</si>
  <si>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</si>
  <si>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</si>
  <si>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</si>
  <si>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</si>
  <si>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</si>
  <si>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</si>
  <si>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</si>
  <si>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</si>
  <si>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</si>
  <si>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</si>
  <si>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</si>
  <si>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</si>
  <si>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</si>
  <si>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</si>
  <si>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</si>
  <si>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</si>
  <si>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</si>
  <si>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</si>
  <si>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</si>
  <si>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</si>
  <si>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</si>
  <si>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</si>
  <si>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</si>
  <si>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</si>
  <si>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</si>
  <si>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</si>
  <si>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</si>
  <si>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</si>
  <si>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</si>
  <si>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</si>
  <si>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</si>
  <si>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</si>
  <si>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</si>
  <si>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</si>
  <si>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</si>
  <si>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</si>
  <si>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</si>
  <si>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</si>
  <si>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</si>
  <si>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</si>
  <si>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</si>
  <si>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</si>
  <si>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</si>
  <si>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</si>
  <si>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</si>
  <si>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</si>
  <si>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</si>
  <si>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</si>
  <si>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</si>
  <si>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</si>
  <si>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</si>
  <si>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</si>
  <si>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</si>
  <si>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</si>
  <si>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</si>
  <si>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</si>
  <si>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</si>
  <si>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</si>
  <si>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</si>
  <si>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</si>
  <si>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</si>
  <si>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</si>
  <si>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</si>
  <si>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</si>
  <si>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</si>
  <si>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</si>
  <si>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</si>
  <si>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</si>
  <si>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</si>
  <si>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</si>
  <si>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</si>
  <si>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</si>
  <si>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</si>
  <si>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</si>
  <si>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</si>
  <si>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</si>
  <si>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</si>
  <si>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</si>
  <si>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</si>
  <si>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</si>
  <si>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</si>
  <si>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</si>
  <si>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</si>
  <si>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</si>
  <si>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</si>
  <si>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</si>
  <si>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</si>
  <si>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</si>
  <si>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</si>
  <si>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</si>
  <si>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</si>
  <si>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</si>
  <si>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</si>
  <si>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</si>
  <si>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</si>
  <si>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</si>
  <si>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</si>
  <si>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</si>
  <si>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</si>
  <si>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</si>
  <si>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</si>
  <si>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</si>
  <si>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</si>
  <si>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</si>
  <si>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</si>
  <si>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</si>
  <si>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</si>
  <si>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</si>
  <si>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</si>
  <si>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</si>
  <si>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</si>
  <si>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</si>
  <si>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</si>
  <si>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</si>
  <si>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</si>
  <si>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</si>
  <si>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</si>
  <si>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</si>
  <si>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</si>
  <si>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</si>
  <si>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</si>
  <si>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</si>
  <si>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</si>
  <si>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</si>
  <si>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</si>
  <si>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</si>
  <si>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</si>
  <si>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</si>
  <si>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</si>
  <si>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</si>
  <si>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</si>
  <si>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</si>
  <si>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</si>
  <si>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</si>
  <si>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</si>
  <si>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</si>
  <si>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</si>
  <si>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</si>
  <si>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</si>
  <si>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</si>
  <si>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</si>
  <si>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</si>
  <si>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</si>
  <si>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</si>
  <si>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</si>
  <si>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</si>
  <si>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</si>
  <si>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</si>
  <si>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</si>
  <si>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</si>
  <si>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</si>
  <si>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</si>
  <si>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</si>
  <si>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</si>
  <si>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</si>
  <si>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</si>
  <si>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</si>
  <si>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</si>
  <si>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</si>
  <si>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</si>
  <si>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</si>
  <si>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</si>
  <si>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</si>
  <si>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</si>
  <si>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</si>
  <si>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</si>
  <si>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</si>
  <si>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</si>
  <si>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</si>
  <si>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</si>
  <si>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</si>
  <si>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</si>
  <si>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</si>
  <si>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</si>
  <si>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</si>
  <si>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</si>
  <si>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</si>
  <si>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</si>
  <si>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</si>
  <si>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</si>
  <si>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</si>
  <si>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</si>
  <si>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</si>
  <si>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</si>
  <si>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</si>
  <si>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</si>
  <si>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</si>
  <si>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</si>
  <si>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</si>
  <si>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</si>
  <si>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</si>
  <si>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</si>
  <si>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</si>
  <si>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</si>
  <si>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</si>
  <si>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</si>
  <si>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</si>
  <si>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</si>
  <si>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</si>
  <si>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</si>
  <si>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</si>
  <si>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</si>
  <si>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</si>
  <si>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</si>
  <si>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</si>
  <si>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</si>
  <si>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</si>
  <si>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</si>
  <si>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</si>
  <si>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</si>
  <si>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</si>
  <si>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</si>
  <si>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</si>
  <si>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</si>
  <si>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</si>
  <si>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</si>
  <si>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</si>
  <si>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</si>
  <si>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</si>
  <si>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</si>
  <si>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</si>
  <si>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</si>
  <si>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</si>
  <si>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</si>
  <si>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</si>
  <si>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</si>
  <si>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</si>
  <si>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</si>
  <si>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</si>
  <si>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</si>
  <si>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</si>
  <si>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</si>
  <si>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</si>
  <si>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</si>
  <si>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</si>
  <si>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</si>
  <si>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</si>
  <si>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</si>
  <si>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</si>
  <si>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</si>
  <si>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</si>
  <si>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</si>
  <si>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</si>
  <si>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</si>
  <si>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</si>
  <si>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</si>
  <si>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</si>
  <si>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</si>
  <si>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</si>
  <si>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</si>
  <si>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</si>
  <si>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</si>
  <si>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</si>
  <si>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</si>
  <si>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</si>
  <si>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</si>
  <si>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</si>
  <si>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</si>
  <si>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</si>
  <si>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</si>
  <si>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</si>
  <si>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</si>
  <si>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</si>
  <si>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</si>
  <si>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</si>
  <si>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</si>
  <si>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</si>
  <si>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</si>
  <si>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</si>
  <si>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</si>
  <si>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</si>
  <si>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</si>
  <si>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</si>
  <si>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</si>
  <si>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</si>
  <si>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</si>
  <si>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</si>
  <si>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</si>
  <si>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</si>
  <si>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</si>
  <si>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</si>
  <si>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</si>
  <si>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</si>
  <si>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</si>
  <si>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</si>
  <si>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</si>
  <si>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</si>
  <si>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</si>
  <si>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</si>
  <si>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</si>
  <si>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</si>
  <si>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</si>
  <si>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</si>
  <si>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</si>
  <si>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</si>
  <si>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</si>
  <si>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</si>
  <si>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</si>
  <si>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</si>
  <si>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</si>
  <si>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</si>
  <si>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</si>
  <si>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</si>
  <si>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</si>
  <si>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</si>
  <si>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</si>
  <si>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</si>
  <si>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</si>
  <si>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</si>
  <si>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</si>
  <si>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</si>
  <si>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</si>
  <si>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</si>
  <si>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</si>
  <si>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</si>
  <si>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</si>
  <si>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</si>
  <si>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</si>
  <si>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</si>
  <si>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</si>
  <si>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</si>
  <si>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</si>
  <si>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</si>
  <si>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</si>
  <si>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</si>
  <si>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</si>
  <si>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</si>
  <si>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</si>
  <si>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</si>
  <si>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</si>
  <si>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</si>
  <si>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</si>
  <si>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</si>
  <si>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</si>
  <si>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</si>
  <si>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</si>
  <si>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</si>
  <si>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</si>
  <si>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</si>
  <si>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</si>
  <si>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</si>
  <si>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</si>
  <si>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</si>
  <si>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</si>
  <si>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</si>
  <si>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</si>
  <si>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</si>
  <si>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</si>
  <si>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</si>
  <si>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</si>
  <si>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</si>
  <si>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</si>
  <si>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</si>
  <si>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</si>
  <si>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</si>
  <si>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</si>
  <si>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</si>
  <si>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</si>
  <si>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</si>
  <si>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</si>
  <si>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</si>
  <si>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</si>
  <si>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</si>
  <si>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</si>
  <si>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</si>
  <si>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</si>
  <si>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</si>
  <si>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</si>
  <si>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</si>
  <si>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</si>
  <si>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</si>
  <si>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</si>
  <si>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</si>
  <si>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</si>
  <si>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</si>
  <si>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</si>
  <si>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</si>
  <si>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</si>
  <si>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</si>
  <si>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</si>
  <si>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</si>
  <si>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</si>
  <si>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</si>
  <si>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</si>
  <si>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</si>
  <si>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</si>
  <si>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</si>
  <si>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</si>
  <si>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</si>
  <si>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</si>
  <si>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</si>
  <si>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</si>
  <si>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</si>
  <si>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</si>
  <si>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</si>
  <si>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</si>
  <si>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</si>
  <si>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</si>
  <si>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</si>
  <si>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</si>
  <si>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</si>
  <si>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</si>
  <si>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</si>
  <si>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</si>
  <si>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</si>
  <si>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</si>
  <si>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</si>
  <si>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</si>
  <si>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</si>
  <si>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</si>
  <si>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</si>
  <si>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</si>
  <si>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</si>
  <si>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</si>
  <si>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</si>
  <si>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</si>
  <si>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</si>
  <si>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</si>
  <si>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</si>
  <si>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</si>
  <si>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</si>
  <si>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</si>
  <si>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</si>
  <si>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</si>
  <si>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</si>
  <si>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</si>
  <si>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</si>
  <si>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</si>
  <si>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</si>
  <si>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</si>
  <si>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</si>
  <si>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</si>
  <si>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</si>
  <si>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</si>
  <si>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</si>
  <si>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</si>
  <si>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</si>
  <si>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</si>
  <si>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</si>
  <si>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</si>
  <si>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</si>
  <si>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</si>
  <si>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</si>
  <si>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</si>
  <si>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</si>
  <si>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</si>
  <si>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</si>
  <si>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</si>
  <si>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</si>
  <si>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</si>
  <si>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</si>
  <si>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</si>
  <si>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</si>
  <si>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</si>
  <si>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</si>
  <si>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</si>
  <si>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</si>
  <si>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</si>
  <si>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</si>
  <si>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</si>
  <si>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</si>
  <si>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</si>
  <si>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</si>
  <si>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</si>
  <si>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</si>
  <si>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</si>
  <si>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</si>
  <si>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</si>
  <si>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</si>
  <si>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</si>
  <si>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</si>
  <si>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</si>
  <si>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</si>
  <si>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</si>
  <si>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</si>
  <si>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</si>
  <si>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</si>
  <si>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</si>
  <si>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</si>
  <si>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</si>
  <si>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</si>
  <si>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</si>
  <si>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</si>
  <si>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</si>
  <si>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</si>
  <si>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</si>
  <si>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</si>
  <si>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</si>
  <si>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</si>
  <si>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</si>
  <si>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</si>
  <si>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</si>
  <si>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</si>
  <si>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</si>
  <si>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</si>
  <si>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</si>
  <si>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</si>
  <si>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</si>
  <si>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</si>
  <si>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</si>
  <si>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</si>
  <si>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</si>
  <si>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</si>
  <si>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</si>
  <si>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</si>
  <si>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</si>
  <si>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</si>
  <si>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</si>
  <si>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</si>
  <si>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</si>
  <si>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</si>
  <si>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</si>
  <si>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</si>
  <si>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</si>
  <si>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</si>
  <si>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</si>
  <si>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</si>
  <si>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</si>
  <si>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</si>
  <si>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</si>
  <si>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</si>
  <si>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</si>
  <si>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</si>
  <si>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</si>
  <si>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</si>
  <si>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</si>
  <si>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</si>
  <si>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</si>
  <si>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</si>
  <si>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</si>
  <si>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</si>
  <si>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</si>
  <si>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</si>
  <si>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</si>
  <si>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</si>
  <si>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</si>
  <si>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</si>
  <si>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</si>
  <si>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</si>
  <si>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</si>
  <si>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</si>
  <si>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</si>
  <si>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</si>
  <si>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</si>
  <si>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</si>
  <si>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</si>
  <si>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</si>
  <si>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</si>
  <si>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</si>
  <si>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</si>
  <si>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</si>
  <si>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</si>
  <si>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</si>
  <si>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</si>
  <si>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</si>
  <si>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</si>
  <si>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</si>
  <si>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</si>
  <si>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</si>
  <si>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</si>
  <si>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</si>
  <si>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</si>
  <si>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</si>
  <si>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</si>
  <si>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</si>
  <si>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</si>
  <si>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</si>
  <si>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</si>
  <si>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</si>
  <si>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</si>
  <si>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</si>
  <si>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</si>
  <si>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</si>
  <si>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</si>
  <si>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</si>
  <si>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</si>
  <si>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</si>
  <si>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</si>
  <si>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</si>
  <si>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</si>
  <si>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</si>
  <si>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</si>
  <si>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</si>
  <si>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</si>
  <si>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</si>
  <si>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</si>
  <si>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</si>
  <si>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</si>
  <si>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</si>
  <si>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</si>
  <si>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</si>
  <si>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</si>
  <si>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</si>
  <si>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</si>
  <si>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</si>
  <si>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</si>
  <si>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</si>
  <si>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</si>
  <si>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</si>
  <si>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</si>
  <si>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</si>
  <si>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</si>
  <si>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</si>
  <si>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</si>
  <si>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</si>
  <si>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</si>
  <si>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</si>
  <si>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</si>
  <si>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</si>
  <si>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</si>
  <si>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</si>
  <si>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</si>
  <si>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</si>
  <si>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</si>
  <si>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</si>
  <si>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</si>
  <si>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</si>
  <si>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</si>
  <si>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</si>
  <si>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</si>
  <si>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</si>
  <si>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</si>
  <si>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</si>
  <si>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</si>
  <si>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</si>
  <si>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</si>
  <si>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</si>
  <si>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</si>
  <si>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</si>
  <si>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</si>
  <si>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</si>
  <si>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</si>
  <si>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</si>
  <si>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</si>
  <si>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</si>
  <si>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</si>
  <si>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</si>
  <si>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</si>
  <si>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</si>
  <si>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</si>
  <si>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</si>
  <si>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</si>
  <si>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</si>
  <si>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</si>
  <si>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</si>
  <si>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</si>
  <si>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</si>
  <si>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</si>
  <si>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</si>
  <si>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</si>
  <si>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</si>
  <si>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</si>
  <si>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</si>
  <si>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</si>
  <si>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</si>
  <si>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</si>
  <si>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</si>
  <si>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</si>
  <si>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</si>
  <si>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</si>
  <si>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</si>
  <si>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</si>
  <si>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</si>
  <si>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</si>
  <si>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</si>
  <si>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</si>
  <si>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</si>
  <si>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</si>
  <si>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</si>
  <si>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</si>
  <si>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</si>
  <si>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</si>
  <si>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</si>
  <si>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</si>
  <si>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</si>
  <si>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</si>
  <si>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</si>
  <si>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</si>
  <si>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</si>
  <si>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</si>
  <si>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</si>
  <si>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</si>
  <si>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</si>
  <si>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</si>
  <si>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</si>
  <si>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</si>
  <si>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</si>
  <si>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</si>
  <si>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</si>
  <si>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</si>
  <si>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</si>
  <si>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</si>
  <si>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</si>
  <si>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</si>
  <si>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</si>
  <si>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</si>
  <si>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</si>
  <si>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</si>
  <si>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</si>
  <si>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</si>
  <si>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</si>
  <si>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</si>
  <si>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</si>
  <si>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</si>
  <si>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</si>
  <si>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</si>
  <si>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</si>
  <si>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</si>
  <si>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</si>
  <si>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</si>
  <si>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</si>
  <si>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</si>
  <si>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</si>
  <si>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</si>
  <si>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</si>
  <si>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</si>
  <si>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</si>
  <si>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</si>
  <si>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</si>
  <si>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</si>
  <si>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</si>
  <si>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</si>
  <si>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</si>
  <si>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</si>
  <si>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</si>
  <si>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</si>
  <si>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</si>
  <si>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</si>
  <si>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</si>
  <si>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</si>
  <si>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</si>
  <si>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</si>
  <si>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</si>
  <si>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</si>
  <si>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</si>
  <si>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</si>
  <si>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</si>
  <si>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</si>
  <si>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</si>
  <si>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</si>
  <si>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</si>
  <si>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</si>
  <si>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</si>
  <si>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</si>
  <si>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</si>
  <si>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</si>
  <si>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</si>
  <si>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</si>
  <si>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</si>
  <si>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</si>
  <si>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</si>
  <si>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</si>
  <si>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</si>
  <si>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</si>
  <si>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</si>
  <si>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</si>
  <si>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</si>
  <si>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</si>
  <si>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</si>
  <si>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</si>
  <si>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</si>
  <si>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</si>
  <si>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</si>
  <si>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</si>
  <si>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</si>
  <si>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</si>
  <si>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</si>
  <si>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</si>
  <si>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</si>
  <si>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</si>
  <si>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</si>
  <si>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</si>
  <si>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</si>
  <si>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</si>
  <si>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</si>
  <si>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</si>
  <si>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</si>
  <si>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</si>
  <si>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</si>
  <si>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</si>
  <si>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</si>
  <si>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</si>
  <si>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</si>
  <si>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</si>
  <si>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</si>
  <si>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</si>
  <si>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</si>
  <si>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</si>
  <si>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</si>
  <si>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</si>
  <si>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</si>
  <si>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</si>
  <si>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</si>
  <si>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</si>
  <si>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</si>
  <si>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</si>
  <si>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</si>
  <si>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</si>
  <si>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</si>
  <si>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</si>
  <si>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</si>
  <si>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</si>
  <si>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</si>
  <si>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</si>
  <si>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</si>
  <si>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</si>
  <si>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</si>
  <si>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</si>
  <si>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</si>
  <si>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</si>
  <si>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</si>
  <si>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</si>
  <si>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</si>
  <si>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</si>
  <si>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</si>
  <si>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</si>
  <si>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</si>
  <si>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</si>
  <si>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</si>
  <si>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</si>
  <si>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</si>
  <si>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</si>
  <si>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</si>
  <si>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</si>
  <si>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</si>
  <si>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</si>
  <si>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</si>
  <si>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</si>
  <si>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</si>
  <si>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</si>
  <si>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</si>
  <si>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</si>
  <si>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</si>
  <si>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</si>
  <si>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</si>
  <si>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</si>
  <si>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</si>
  <si>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</si>
  <si>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</si>
  <si>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</si>
  <si>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</si>
  <si>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</si>
  <si>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</si>
  <si>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</si>
  <si>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</si>
  <si>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</si>
  <si>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</si>
  <si>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</si>
  <si>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</si>
  <si>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</si>
  <si>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</si>
  <si>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</si>
  <si>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</si>
  <si>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</si>
  <si>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</si>
  <si>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</si>
  <si>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</si>
  <si>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</si>
  <si>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</si>
  <si>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</si>
  <si>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</si>
  <si>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</si>
  <si>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</si>
  <si>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</si>
  <si>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</si>
  <si>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</si>
  <si>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</si>
  <si>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</si>
  <si>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</si>
  <si>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</si>
  <si>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</si>
  <si>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</si>
  <si>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</si>
  <si>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</si>
  <si>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</si>
  <si>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</si>
  <si>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</si>
  <si>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</si>
  <si>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</si>
  <si>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</si>
  <si>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</si>
  <si>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</si>
  <si>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</si>
  <si>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</si>
  <si>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</si>
  <si>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</si>
  <si>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</si>
  <si>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</si>
  <si>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</si>
  <si>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</si>
  <si>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</si>
  <si>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</si>
  <si>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</si>
  <si>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</si>
  <si>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</si>
  <si>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</si>
  <si>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</si>
  <si>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</si>
  <si>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</si>
  <si>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</si>
  <si>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</si>
  <si>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</si>
  <si>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</si>
  <si>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</si>
  <si>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</si>
  <si>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</si>
  <si>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</si>
  <si>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</si>
  <si>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</si>
  <si>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</si>
  <si>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</si>
  <si>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</si>
  <si>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</si>
  <si>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</si>
  <si>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</si>
  <si>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</si>
  <si>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</si>
  <si>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</si>
  <si>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</si>
  <si>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</si>
  <si>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</si>
  <si>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</si>
  <si>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</si>
  <si>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</si>
  <si>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</si>
  <si>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</si>
  <si>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</si>
  <si>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</si>
  <si>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</si>
  <si>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</si>
  <si>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</si>
  <si>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</si>
  <si>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</si>
  <si>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</si>
  <si>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</si>
  <si>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</si>
  <si>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</si>
  <si>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</si>
  <si>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</si>
  <si>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</si>
  <si>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</si>
  <si>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</si>
  <si>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</si>
  <si>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</si>
  <si>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</si>
  <si>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</si>
  <si>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</si>
  <si>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</si>
  <si>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</si>
  <si>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</si>
  <si>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</si>
  <si>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</si>
  <si>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</si>
  <si>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</si>
  <si>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</si>
  <si>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</si>
  <si>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</si>
  <si>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</si>
  <si>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</si>
  <si>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</si>
  <si>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</si>
  <si>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</si>
  <si>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</si>
  <si>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</si>
  <si>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</si>
  <si>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</si>
  <si>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</si>
  <si>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</si>
  <si>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</si>
  <si>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</si>
  <si>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</si>
  <si>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</si>
  <si>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</si>
  <si>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</si>
  <si>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</si>
  <si>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</si>
  <si>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</si>
  <si>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</si>
  <si>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</si>
  <si>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</si>
  <si>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</si>
  <si>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</si>
  <si>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</si>
  <si>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</si>
  <si>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</si>
  <si>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</si>
  <si>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</si>
  <si>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</si>
  <si>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</si>
  <si>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</si>
  <si>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</si>
  <si>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</si>
  <si>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</si>
  <si>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</si>
  <si>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</si>
  <si>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</si>
  <si>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</si>
  <si>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</si>
  <si>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</si>
  <si>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</si>
  <si>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</si>
  <si>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</si>
  <si>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</si>
  <si>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</si>
  <si>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</si>
  <si>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</si>
  <si>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</si>
  <si>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</si>
  <si>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</si>
  <si>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</si>
  <si>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</si>
  <si>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</si>
  <si>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</si>
  <si>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</si>
  <si>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</si>
  <si>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</si>
  <si>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</si>
  <si>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</si>
  <si>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</si>
  <si>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</si>
  <si>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</si>
  <si>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</si>
  <si>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</si>
  <si>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</si>
  <si>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</si>
  <si>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</si>
  <si>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</si>
  <si>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</si>
  <si>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</si>
  <si>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</si>
  <si>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</si>
  <si>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</si>
  <si>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</si>
  <si>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</si>
  <si>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</si>
  <si>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</si>
  <si>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</si>
  <si>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</si>
  <si>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</si>
  <si>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</si>
  <si>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</si>
  <si>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</si>
  <si>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</si>
  <si>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</si>
  <si>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</si>
  <si>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</si>
  <si>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</si>
  <si>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</si>
  <si>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</si>
  <si>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</si>
  <si>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</si>
  <si>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</si>
  <si>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</si>
  <si>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</si>
  <si>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</si>
  <si>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</si>
  <si>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</si>
  <si>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</si>
  <si>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</si>
  <si>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</si>
  <si>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</si>
  <si>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</si>
  <si>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</si>
  <si>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</si>
  <si>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</si>
  <si>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</si>
  <si>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</si>
  <si>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</si>
  <si>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</si>
  <si>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</si>
  <si>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</si>
  <si>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</si>
  <si>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</si>
  <si>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</si>
  <si>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</si>
  <si>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</si>
  <si>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</si>
  <si>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</si>
  <si>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</si>
  <si>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</si>
  <si>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</si>
  <si>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</si>
  <si>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</si>
  <si>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</si>
  <si>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</si>
  <si>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</si>
  <si>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</si>
  <si>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</si>
  <si>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</si>
  <si>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</si>
  <si>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</si>
  <si>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</si>
  <si>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</si>
  <si>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</si>
  <si>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</si>
  <si>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</si>
  <si>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</si>
  <si>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</si>
  <si>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</si>
  <si>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</si>
  <si>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</si>
  <si>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</si>
  <si>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</si>
  <si>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</si>
  <si>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</si>
  <si>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</si>
  <si>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</si>
  <si>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</si>
  <si>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</si>
  <si>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</si>
  <si>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</si>
  <si>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</si>
  <si>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</si>
  <si>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</si>
  <si>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</si>
  <si>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</si>
  <si>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</si>
  <si>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</si>
  <si>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</si>
  <si>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</si>
  <si>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</si>
  <si>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</si>
  <si>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</si>
  <si>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</si>
  <si>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</si>
  <si>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</si>
  <si>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</si>
  <si>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</si>
  <si>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</si>
  <si>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</si>
  <si>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</si>
  <si>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</si>
  <si>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</si>
  <si>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</si>
  <si>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</si>
  <si>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</si>
  <si>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</si>
  <si>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</si>
  <si>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</si>
  <si>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</si>
  <si>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</si>
  <si>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</si>
  <si>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</si>
  <si>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</si>
  <si>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</si>
  <si>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</si>
  <si>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</si>
  <si>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</si>
  <si>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</si>
  <si>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</si>
  <si>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</si>
  <si>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</si>
  <si>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</si>
  <si>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</si>
  <si>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</si>
  <si>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</si>
  <si>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</si>
  <si>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</si>
  <si>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</si>
  <si>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</si>
  <si>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</si>
  <si>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</si>
  <si>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</si>
  <si>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</si>
  <si>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</si>
  <si>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</si>
  <si>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</si>
  <si>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</si>
  <si>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</si>
  <si>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</si>
  <si>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</si>
  <si>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</si>
  <si>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</si>
  <si>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</si>
  <si>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</si>
  <si>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</si>
  <si>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</si>
  <si>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</si>
  <si>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</si>
  <si>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</si>
  <si>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</si>
  <si>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</si>
  <si>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</si>
  <si>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</si>
  <si>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</si>
  <si>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</si>
  <si>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</si>
  <si>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</si>
  <si>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</si>
  <si>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</si>
  <si>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</si>
  <si>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</si>
  <si>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</si>
  <si>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</si>
  <si>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</si>
  <si>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</si>
  <si>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</si>
  <si>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</si>
  <si>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</si>
  <si>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</si>
  <si>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</si>
  <si>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</si>
  <si>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</si>
  <si>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</si>
  <si>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</si>
  <si>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</si>
  <si>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</si>
  <si>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</si>
  <si>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</si>
  <si>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</si>
  <si>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</si>
  <si>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</si>
  <si>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</si>
  <si>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</si>
  <si>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</si>
  <si>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</si>
  <si>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</si>
  <si>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</si>
  <si>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</si>
  <si>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</si>
  <si>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</si>
  <si>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</si>
  <si>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</si>
  <si>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</si>
  <si>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</si>
  <si>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</si>
  <si>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</si>
  <si>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</si>
  <si>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</si>
  <si>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</si>
  <si>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</si>
  <si>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</si>
  <si>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</si>
  <si>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</si>
  <si>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</si>
  <si>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</si>
  <si>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</si>
  <si>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</si>
  <si>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</si>
  <si>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</si>
  <si>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</si>
  <si>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</si>
  <si>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</si>
  <si>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</si>
  <si>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</si>
  <si>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</si>
  <si>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</si>
  <si>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</si>
  <si>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</si>
  <si>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</si>
  <si>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</si>
  <si>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</si>
  <si>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</si>
  <si>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</si>
  <si>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</si>
  <si>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</si>
  <si>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</si>
  <si>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</si>
  <si>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</si>
  <si>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</si>
  <si>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</si>
  <si>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</si>
  <si>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</si>
  <si>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</si>
  <si>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</si>
  <si>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</si>
  <si>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</si>
  <si>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</si>
  <si>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</si>
  <si>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</si>
  <si>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</si>
  <si>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</si>
  <si>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</si>
  <si>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</si>
  <si>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</si>
  <si>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</si>
  <si>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</si>
  <si>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</si>
  <si>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</si>
  <si>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</si>
  <si>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</si>
  <si>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</si>
  <si>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</si>
  <si>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</si>
  <si>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</si>
  <si>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</si>
  <si>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</si>
  <si>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</si>
  <si>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</si>
  <si>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</si>
  <si>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</si>
  <si>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</si>
  <si>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</si>
  <si>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</si>
  <si>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</si>
  <si>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</si>
  <si>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</si>
  <si>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</si>
  <si>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</si>
  <si>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</si>
  <si>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</si>
  <si>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</si>
  <si>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</si>
  <si>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</si>
  <si>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</si>
  <si>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</si>
  <si>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</si>
  <si>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</si>
  <si>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</si>
  <si>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</si>
  <si>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</si>
  <si>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</si>
  <si>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</si>
  <si>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</si>
  <si>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</si>
  <si>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</si>
  <si>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</si>
  <si>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</si>
  <si>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</si>
  <si>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</si>
  <si>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</si>
  <si>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</si>
  <si>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</si>
  <si>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</si>
  <si>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</si>
  <si>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</si>
  <si>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</si>
  <si>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</si>
  <si>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</si>
  <si>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</si>
  <si>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</si>
  <si>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</si>
  <si>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</si>
  <si>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</si>
  <si>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</si>
  <si>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</si>
  <si>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</si>
  <si>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</si>
  <si>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</si>
  <si>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</si>
  <si>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</si>
  <si>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</si>
  <si>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</si>
  <si>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</si>
  <si>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</si>
  <si>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</si>
  <si>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</si>
  <si>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</si>
  <si>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</si>
  <si>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</si>
  <si>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</si>
  <si>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</si>
  <si>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</si>
  <si>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</si>
  <si>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</si>
  <si>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</si>
  <si>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</si>
  <si>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</si>
  <si>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</si>
  <si>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</si>
  <si>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</si>
  <si>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</si>
  <si>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</si>
  <si>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</si>
  <si>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</si>
  <si>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</si>
  <si>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</si>
  <si>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</si>
  <si>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</si>
  <si>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</si>
  <si>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</si>
  <si>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</si>
  <si>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</si>
  <si>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</si>
  <si>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</si>
  <si>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</si>
  <si>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</si>
  <si>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</si>
  <si>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</si>
  <si>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</si>
  <si>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</si>
  <si>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</si>
  <si>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</si>
  <si>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</si>
  <si>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</si>
  <si>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</si>
  <si>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</si>
  <si>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</si>
  <si>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</si>
  <si>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</si>
  <si>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</si>
  <si>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</si>
  <si>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</si>
  <si>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</si>
  <si>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</si>
  <si>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</si>
  <si>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</si>
  <si>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</si>
  <si>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</si>
  <si>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</si>
  <si>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</si>
  <si>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</si>
  <si>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</si>
  <si>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</si>
  <si>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</si>
  <si>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</si>
  <si>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</si>
  <si>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</si>
  <si>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</si>
  <si>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</si>
  <si>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</si>
  <si>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</si>
  <si>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</si>
  <si>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</si>
  <si>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</si>
  <si>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</si>
  <si>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</si>
  <si>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</si>
  <si>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</si>
  <si>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</si>
  <si>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PCM-20251003-00000791 </t>
  </si>
  <si>
    <t>team out of coverage anther team dispatch  need 90 Min</t>
  </si>
  <si>
    <t xml:space="preserve"> PCM-20251003-00000783 </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</si>
  <si>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</si>
  <si>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</si>
  <si>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</si>
  <si>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</si>
  <si>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</si>
  <si>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</si>
  <si>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</si>
  <si>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</si>
  <si>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</si>
  <si>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</si>
  <si>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</si>
  <si>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outage and teams working on fault car parking area 200m far from site and also not possible to connect PG with long cable many houses between site and parking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</si>
</sst>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270.69169317129854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0.10787372685445007</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45933.640119097225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45933.640119097225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45933.640119097225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45933.640119097225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45933.640119097225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45933.640119097225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45933.640119097225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45933.640119097225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45933.640119097225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45933.640119097225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45933.640119097225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45933.640119097225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45933.640119097225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45933.640119097225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45933.640119097225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45933.640119097225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45933.640119097225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45933.640119097225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45933.640119097225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45933.640119097225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45933.640119097225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45933.640119097225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45933.640119097225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45933.640119097225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45933.640119097225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45933.640119097225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45933.640119097225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45933.640119097225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45933.640119097225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45933.640119097225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45933.640119097225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45933.640119097225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45933.640119097225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45933.640119097225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45933.640119097225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45933.640119097225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45933.640119097225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45933.640119097225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45933.640119097225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45933.640119097225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45933.640119097225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45933.640119097225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45933.640119097225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45933.640119097225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45933.640119097225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45933.640119097225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45933.640119097225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45933.640119097225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45933.640119097225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45933.640119097225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45933.640119097225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45933.640119097225</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241.98833668981388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126.91303576389328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108.6402811342632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45933.640119097225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45933.640119097225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45933.640119097225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45933.640119097225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45933.640119097225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45933.640119097225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45933.640119097225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45933.640119097225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45933.640119097225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45933.640119097225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45933.640119097225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45933.640119097225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45933.640119097225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45933.640119097225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45933.640119097225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45933.640119097225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45933.640119097225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45933.640119097225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45933.640119097225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45933.640119097225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45933.640119097225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45933.640119097225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45933.640119097225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45933.640119097225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45933.640119097225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45933.640119097225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45933.640119097225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45933.640119097225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45933.640119097225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45933.640119097225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45933.640119097225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45933.640119097225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45933.640119097225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45933.640119097225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45933.640119097225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45933.640119097225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45933.640119097225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45933.640119097225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45933.640119097225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45933.640119097225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45933.640119097225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45933.640119097225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45933.640119097225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45933.640119097225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45933.640119097225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45933.640119097225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45933.640119097225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45933.640119097225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45933.640119097225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45933.640119097225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45933.640119097225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45933.640119097225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45933.640119097225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45933.640119097225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45933.640119097225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45933.640119097225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45933.640119097225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45933.640119097225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45933.640119097225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45933.640119097225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45933.640119097225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45933.640119097225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45933.640119097225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45933.640119097225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45933.640119097225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45933.640119097225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45933.640119097225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45933.640119097225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45933.640119097225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45933.640119097225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45933.640119097225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45933.640119097225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45933.640119097225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45933.640119097225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45933.640119097225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45933.640119097225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45933.640119097225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45933.640119097225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45933.640119097225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45933.640119097225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45933.640119097225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45933.640119097225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45933.640119097225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45933.640119097225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45933.640119097225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45933.640119097225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45933.640119097225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45933.640119097225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45933.640119097225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45933.640119097225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45933.640119097225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45933.640119097225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45933.640119097225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45933.640119097225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45933.640119097225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45933.640119097225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45933.640119097225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45933.640119097225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45933.640119097225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45933.640119097225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45933.640119097225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45933.640119097225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45933.640119097225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45933.640119097225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45933.640119097225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45933.640119097225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45933.640119097225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45933.640119097225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45933.640119097225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45933.640119097225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45933.640119097225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45933.640119097225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45933.640119097225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45933.640119097225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45933.640119097225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45933.640119097225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45933.640119097225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45933.640119097225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45933.640119097225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45933.640119097225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45933.640119097225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45933.640119097225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45933.640119097225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45933.640119097225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45933.640119097225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45933.640119097225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45933.640119097225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45933.640119097225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45933.640119097225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45933.640119097225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45933.640119097225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45933.640119097225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45933.640119097225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45933.640119097225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45933.640119097225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45933.640119097225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45933.640119097225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45933.640119097225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45933.640119097225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45933.640119097225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45933.640119097225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45933.640119097225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45933.640119097225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45933.640119097225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45933.640119097225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45933.640119097225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45933.640119097225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45933.640119097225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45933.640119097225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45933.640119097225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45933.640119097225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45933.640119097225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45933.640119097225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45933.640119097225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45933.640119097225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45933.640119097225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45933.640119097225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45933.640119097225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45933.640119097225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45933.640119097225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45933.640119097225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45933.640119097225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45933.640119097225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45933.640119097225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45933.640119097225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45933.640119097225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45933.640119097225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45933.640119097225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45933.640119097225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45933.640119097225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45933.640119097225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45933.640119097225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45933.640119097225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45933.640119097225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45933.640119097225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45933.640119097225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45933.640119097225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45933.640119097225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45933.640119097225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45933.640119097225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45933.640119097225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45933.640119097225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45933.640119097225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45933.640119097225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45933.640119097225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45933.640119097225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45933.640119097225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45933.640119097225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45933.640119097225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45933.640119097225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45933.640119097225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45933.640119097225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45933.640119097225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45933.640119097225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45933.640119097225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45933.640119097225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45933.640119097225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45933.640119097225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45933.640119097225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45933.640119097225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45933.640119097225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45933.640119097225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45933.640119097225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45933.640119097225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45933.640119097225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45933.640119097225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45933.640119097225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45933.640119097225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45933.640119097225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45933.640119097225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45933.640119097225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45933.640119097225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45933.640119097225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45933.640119097225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45933.640119097225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45933.640119097225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45933.640119097225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45933.640119097225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45933.640119097225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45933.640119097225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45933.640119097225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45933.640119097225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45933.640119097225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45933.640119097225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45933.640119097225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45933.640119097225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45933.640119097225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45933.640119097225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45933.640119097225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45933.640119097225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45933.640119097225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45933.640119097225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45933.640119097225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45933.640119097225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45933.640119097225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45933.640119097225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45933.640119097225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45933.640119097225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45933.640119097225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45933.640119097225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45933.640119097225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45933.640119097225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45933.640119097225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45933.640119097225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45933.640119097225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45933.640119097225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45933.640119097225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45933.640119097225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45933.640119097225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45933.640119097225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45933.640119097225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45933.640119097225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45933.640119097225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45933.640119097225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45933.640119097225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45933.640119097225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45933.640119097225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45933.640119097225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45933.640119097225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45933.640119097225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45933.640119097225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45933.640119097225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45933.640119097225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45933.640119097225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45933.640119097225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45933.640119097225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45933.640119097225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45933.640119097225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45933.640119097225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45933.640119097225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45933.640119097225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45933.640119097225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45933.640119097225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45933.640119097225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45933.640119097225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45933.640119097225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45933.640119097225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45933.640119097225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45933.640119097225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45933.640119097225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45933.640119097225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45933.640119097225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45933.640119097225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45933.640119097225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45933.640119097225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45933.640119097225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45933.640119097225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45933.640119097225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45933.640119097225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45933.640119097225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45933.640119097225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45933.640119097225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45933.640119097225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45933.640119097225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45933.640119097225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45933.640119097225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45933.640119097225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45933.640119097225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45933.640119097225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45933.640119097225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45933.640119097225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45933.640119097225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45933.640119097225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45933.640119097225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45933.640119097225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45933.640119097225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45933.640119097225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45933.640119097225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45933.640119097225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45933.640119097225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45933.640119097225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45933.640119097225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45933.640119097225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45933.640119097225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45933.640119097225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45933.640119097225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45933.640119097225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45933.640119097225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45933.640119097225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45933.640119097225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45933.640119097225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45933.640119097225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45933.640119097225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45933.640119097225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45933.640119097225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45933.640119097225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45933.640119097225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45933.640119097225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75" t="s">
        <v>19735</v>
      </c>
      <c r="E2" s="18" t="s">
        <v>38964</v>
      </c>
      <c r="F2" s="20">
        <v>45933.576631944445</v>
      </c>
      <c r="G2" s="21">
        <f t="shared" ref="G2:G63" ca="1" si="0">IFERROR(NOW()-F2,"-")</f>
        <v>6.3487152779998723E-2</v>
      </c>
      <c r="H2" s="22">
        <v>45933.571608796294</v>
      </c>
      <c r="I2" s="19" t="str">
        <f>IFERROR(VLOOKUP(D2,DB!A:F,6,0),"")</f>
        <v>Generator-SG</v>
      </c>
      <c r="J2" s="18" t="str">
        <f>IFERROR(VLOOKUP(D2,DB!A:G,7,0),"")</f>
        <v>Weak</v>
      </c>
      <c r="K2" s="50" t="s">
        <v>39055</v>
      </c>
      <c r="L2" s="23" t="str">
        <f>IFERROR(VLOOKUP(D2,DB!A:I,9,0),"")</f>
        <v>Latis</v>
      </c>
    </row>
    <row r="3" spans="1:13" ht="15" customHeight="1">
      <c r="A3" s="19"/>
      <c r="B3" s="75" t="str">
        <f>IFERROR(VLOOKUP(D3,DB!A:K,11,0),"")</f>
        <v/>
      </c>
      <c r="C3" s="18"/>
      <c r="D3" s="75"/>
      <c r="E3" s="18"/>
      <c r="F3" s="20"/>
      <c r="G3" s="21">
        <f t="shared" ca="1" si="0"/>
        <v>45933.640119097225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45933.640119097225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45933.640119097225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45933.640119097225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45933.640119097225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45933.640119097225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45933.640119097225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45933.640119097225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45933.640119097225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45933.640119097225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45933.640119097225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45933.640119097225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45933.640119097225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45933.640119097225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45933.640119097225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45933.640119097225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45933.640119097225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45933.640119097225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45933.640119097225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45933.640119097225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45933.640119097225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45933.640119097225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45933.640119097225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45933.640119097225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45933.640119097225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45933.640119097225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45933.640119097225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45933.640119097225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45933.640119097225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45933.640119097225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45933.640119097225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45933.640119097225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45933.640119097225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45933.640119097225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45933.640119097225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45933.640119097225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45933.640119097225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45933.640119097225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45933.640119097225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45933.640119097225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45933.640119097225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45933.640119097225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45933.640119097225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45933.640119097225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45933.640119097225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45933.640119097225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45933.640119097225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45933.640119097225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45933.640119097225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45933.640119097225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45933.640119097225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45933.640119097225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45933.640119097225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45933.640119097225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45933.640119097225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45933.640119097225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45933.640119097225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45933.640119097225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45933.640119097225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45933.640119097225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45933.640119097225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45933.640119097225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45933.640119097225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45933.640119097225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45933.640119097225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45933.640119097225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45933.640119097225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45933.640119097225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45933.640119097225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45933.640119097225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45933.640119097225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45933.640119097225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45933.640119097225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45933.640119097225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45933.640119097225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45933.640119097225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45933.640119097225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45933.640119097225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45933.640119097225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45933.640119097225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45933.640119097225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45933.640119097225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45933.640119097225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45933.640119097225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45933.640119097225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45933.640119097225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45933.640119097225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45933.640119097225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45933.640119097225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45933.640119097225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45933.640119097225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45933.640119097225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45933.640119097225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45933.640119097225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45933.640119097225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45933.640119097225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45933.640119097225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45933.640119097225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45933.640119097225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45933.640119097225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45933.640119097225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45933.640119097225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45933.640119097225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45933.640119097225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45933.640119097225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45933.640119097225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45933.640119097225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45933.640119097225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45933.640119097225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45933.640119097225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45933.640119097225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45933.640119097225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45933.640119097225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45933.640119097225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45933.640119097225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45933.640119097225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45933.640119097225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45933.640119097225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45933.640119097225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45933.640119097225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45933.640119097225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45933.640119097225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45933.640119097225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45933.640119097225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45933.640119097225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45933.640119097225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45933.640119097225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45933.640119097225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45933.640119097225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45933.640119097225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45933.640119097225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45933.640119097225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45933.640119097225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45933.640119097225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45933.640119097225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45933.640119097225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45933.640119097225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45933.640119097225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45933.640119097225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45933.640119097225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45933.640119097225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45933.640119097225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45933.640119097225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45933.640119097225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45933.640119097225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45933.640119097225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45933.640119097225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45933.640119097225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45933.640119097225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45933.640119097225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45933.640119097225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45933.640119097225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45933.640119097225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45933.640119097225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45933.640119097225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45933.640119097225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45933.640119097225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45933.640119097225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45933.640119097225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45933.640119097225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45933.640119097225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45933.640119097225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45933.640119097225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45933.640119097225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45933.640119097225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45933.640119097225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45933.640119097225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45933.640119097225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45933.640119097225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45933.640119097225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45933.640119097225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45933.640119097225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45933.640119097225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45933.640119097225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45933.640119097225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45933.640119097225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45933.640119097225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45933.640119097225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45933.640119097225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45933.640119097225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45933.640119097225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45933.640119097225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45933.640119097225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45933.640119097225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45933.640119097225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45933.640119097225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45933.640119097225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45933.640119097225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45933.640119097225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45933.640119097225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45933.640119097225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45933.640119097225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45933.640119097225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45933.640119097225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45933.640119097225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45933.640119097225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45933.640119097225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45933.640119097225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45933.640119097225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45933.640119097225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45933.640119097225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45933.640119097225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45933.640119097225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45933.640119097225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45933.640119097225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45933.640119097225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45933.640119097225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45933.640119097225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45933.640119097225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45933.640119097225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45933.640119097225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45933.640119097225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45933.640119097225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45933.640119097225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45933.640119097225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45933.640119097225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45933.640119097225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45933.640119097225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45933.640119097225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45933.640119097225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45933.640119097225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45933.640119097225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45933.640119097225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45933.640119097225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45933.640119097225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45933.640119097225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45933.640119097225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45933.640119097225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45933.640119097225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45933.640119097225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45933.640119097225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45933.640119097225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45933.640119097225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45933.640119097225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45933.640119097225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45933.640119097225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45933.640119097225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45933.640119097225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45933.640119097225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45933.640119097225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45933.640119097225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45933.640119097225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45933.640119097225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45933.640119097225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45933.640119097225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45933.640119097225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45933.640119097225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45933.640119097225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45933.640119097225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45933.640119097225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45933.640119097225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45933.640119097225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45933.640119097225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45933.640119097225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45933.640119097225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45933.640119097225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45933.640119097225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45933.640119097225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45933.640119097225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45933.640119097225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45933.640119097225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45933.640119097225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45933.640119097225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45933.640119097225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45933.640119097225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45933.640119097225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45933.640119097225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45933.640119097225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45933.640119097225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45933.640119097225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45933.640119097225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45933.640119097225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45933.640119097225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45933.640119097225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45933.640119097225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45933.640119097225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45933.640119097225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45933.640119097225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45933.640119097225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45933.640119097225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45933.640119097225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45933.640119097225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45933.640119097225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45933.640119097225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45933.640119097225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45933.640119097225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45933.640119097225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45933.640119097225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45933.640119097225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45933.640119097225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45933.640119097225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45933.640119097225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45933.640119097225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45933.640119097225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45933.640119097225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45933.640119097225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45933.640119097225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45933.640119097225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45933.640119097225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45933.640119097225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45933.640119097225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45933.640119097225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45933.640119097225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45933.640119097225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45933.640119097225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45933.640119097225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45933.640119097225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45933.640119097225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45933.640119097225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45933.640119097225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45933.640119097225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45933.640119097225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45933.640119097225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45933.640119097225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45933.640119097225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45933.640119097225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45933.640119097225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45933.640119097225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45933.640119097225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45933.640119097225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45933.640119097225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45933.640119097225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45933.640119097225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45933.640119097225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45933.640119097225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45933.640119097225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45933.640119097225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45933.640119097225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45933.640119097225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45933.640119097225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45933.640119097225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45933.640119097225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45933.640119097225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45933.640119097225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45933.640119097225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45933.640119097225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45933.640119097225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45933.640119097225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45933.640119097225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45933.640119097225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45933.640119097225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45933.640119097225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45933.640119097225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45933.640119097225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45933.640119097225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45933.640119097225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45933.640119097225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45933.640119097225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45933.640119097225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45933.640119097225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45933.640119097225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45933.640119097225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45933.640119097225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45933.640119097225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45933.640119097225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45933.640119097225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45933.640119097225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45933.640119097225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45933.640119097225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45933.640119097225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45933.640119097225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45933.640119097225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45933.640119097225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45933.640119097225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45933.640119097225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45933.640119097225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45933.640119097225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45933.640119097225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45933.640119097225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45933.640119097225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45933.640119097225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45933.640119097225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45933.640119097225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45933.640119097225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45933.640119097225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45933.640119097225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45933.640119097225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45933.640119097225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45933.640119097225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45933.640119097225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45933.640119097225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45933.640119097225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45933.640119097225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45933.640119097225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45933.640119097225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45933.640119097225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45933.640119097225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45933.640119097225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45933.640119097225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45933.640119097225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45933.640119097225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45933.640119097225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45933.640119097225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45933.640119097225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45933.640119097225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45933.640119097225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45933.640119097225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45933.640119097225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45933.640119097225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45933.640119097225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45933.640119097225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45933.640119097225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45933.640119097225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45933.640119097225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45933.640119097225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45933.640119097225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45933.640119097225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45933.640119097225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45933.640119097225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45933.640119097225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45933.640119097225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45933.640119097225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45933.640119097225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45933.640119097225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45933.640119097225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45933.640119097225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45933.640119097225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45933.640119097225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45933.640119097225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45933.640119097225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45933.640119097225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45933.640119097225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45933.640119097225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45933.640119097225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45933.640119097225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45933.640119097225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45933.640119097225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45933.640119097225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45933.640119097225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45933.640119097225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45933.640119097225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45933.640119097225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45933.640119097225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45933.640119097225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45933.640119097225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45933.640119097225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45933.640119097225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45933.640119097225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45933.640119097225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45933.640119097225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45933.640119097225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45933.640119097225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45933.640119097225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45933.640119097225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45933.640119097225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45933.640119097225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45933.640119097225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45933.640119097225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45933.640119097225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45933.640119097225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45933.640119097225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45933.640119097225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45933.640119097225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45933.640119097225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45933.640119097225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45933.640119097225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45933.640119097225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45933.640119097225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45933.640119097225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45933.640119097225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45933.640119097225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45933.640119097225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45933.640119097225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45933.640119097225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45933.640119097225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45933.640119097225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45933.640119097225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45933.640119097225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45933.640119097225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45933.640119097225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45933.640119097225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45933.640119097225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45933.640119097225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45933.640119097225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45933.640119097225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45933.640119097225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45933.640119097225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45933.640119097225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45933.640119097225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45933.640119097225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45933.640119097225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45933.640119097225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45933.640119097225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45933.640119097225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45933.640119097225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45933.640119097225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45933.640119097225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45933.640119097225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45933.640119097225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45933.640119097225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45933.640119097225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45933.640119097225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45933.640119097225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45933.640119097225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45933.640119097225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45933.640119097225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45933.640119097225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45933.640119097225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45933.640119097225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45933.640119097225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45933.640119097225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45933.640119097225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45933.640119097225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45933.640119097225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45933.640119097225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45933.640119097225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45933.640119097225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45933.640119097225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45933.640119097225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45933.640119097225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45933.640119097225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45933.640119097225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45933.640119097225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45933.640119097225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45933.640119097225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45933.640119097225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45933.640119097225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45933.640119097225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45933.640119097225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45933.640119097225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45933.640119097225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45933.640119097225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45933.640119097225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45933.640119097225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45933.640119097225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45933.640119097225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45933.640119097225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45933.640119097225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45933.640119097225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45933.640119097225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45933.640119097225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45933.640119097225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45933.640119097225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45933.640119097225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45933.640119097225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45933.640119097225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45933.640119097225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45933.640119097225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45933.640119097225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45933.640119097225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45933.640119097225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45933.640119097225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45933.640119097225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45933.640119097225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45933.640119097225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45933.640119097225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45933.640119097225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45933.640119097225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45933.640119097225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45933.640119097225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45933.640119097225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45933.640119097225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45933.640119097225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45933.640119097225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45933.640119097225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45933.640119097225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45933.640119097225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45933.640119097225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45933.640119097225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45933.640119097225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45933.640119097225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45933.640119097225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45933.640119097225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45933.640119097225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45933.640119097225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45933.640119097225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45933.640119097225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45933.640119097225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45933.640119097225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45933.640119097225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45933.640119097225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45933.640119097225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45933.640119097225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45933.640119097225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45933.640119097225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45933.640119097225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45933.640119097225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45933.640119097225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45933.640119097225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45933.640119097225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45933.640119097225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45933.640119097225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45933.640119097225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45933.640119097225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45933.640119097225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45933.640119097225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45933.640119097225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45933.640119097225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45933.640119097225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45933.640119097225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45933.640119097225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45933.640119097225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45933.640119097225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45933.640119097225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45933.640119097225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45933.640119097225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45933.640119097225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45933.640119097225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45933.640119097225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45933.640119097225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45933.640119097225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45933.640119097225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45933.640119097225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45933.640119097225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45933.640119097225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45933.640119097225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45933.640119097225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45933.640119097225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45933.640119097225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45933.640119097225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45933.640119097225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45933.640119097225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45933.640119097225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45933.640119097225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45933.640119097225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45933.640119097225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45933.640119097225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45933.640119097225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45933.640119097225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45933.640119097225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45933.640119097225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45933.640119097225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45933.640119097225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45933.640119097225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45933.640119097225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45933.640119097225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45933.640119097225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45933.640119097225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45933.640119097225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45933.640119097225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45933.640119097225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45933.640119097225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45933.640119097225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45933.640119097225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45933.640119097225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45933.640119097225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45933.640119097225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45933.640119097225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45933.640119097225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45933.640119097225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45933.640119097225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45933.640119097225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45933.640119097225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45933.640119097225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45933.640119097225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45933.640119097225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45933.640119097225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45933.640119097225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45933.640119097225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45933.640119097225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45933.640119097225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45933.640119097225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45933.640119097225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45933.640119097225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45933.640119097225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45933.640119097225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45933.640119097225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45933.640119097225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45933.640119097225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45933.640119097225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45933.640119097225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45933.640119097225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45933.640119097225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45933.640119097225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45933.640119097225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45933.640119097225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45933.640119097225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45933.640119097225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45933.640119097225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45933.640119097225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45933.640119097225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45933.640119097225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45933.640119097225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45933.640119097225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45933.640119097225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45933.640119097225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45933.640119097225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45933.640119097225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45933.640119097225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45933.640119097225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45933.640119097225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45933.640119097225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45933.640119097225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45933.640119097225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45933.640119097225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45933.640119097225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45933.640119097225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45933.640119097225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45933.640119097225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45933.640119097225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45933.640119097225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45933.640119097225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45933.640119097225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45933.640119097225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45933.640119097225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45933.640119097225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45933.640119097225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45933.640119097225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45933.640119097225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45933.640119097225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45933.640119097225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45933.640119097225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45933.640119097225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45933.640119097225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45933.640119097225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45933.640119097225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45933.640119097225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45933.640119097225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45933.640119097225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45933.640119097225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45933.640119097225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45933.640119097225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45933.640119097225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45933.640119097225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45933.640119097225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45933.640119097225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45933.640119097225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45933.640119097225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45933.640119097225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45933.640119097225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45933.640119097225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45933.640119097225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45933.640119097225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45933.640119097225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45933.640119097225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45933.640119097225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45933.640119097225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45933.640119097225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45933.640119097225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45933.640119097225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45933.640119097225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45933.640119097225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45933.640119097225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45933.640119097225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45933.640119097225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45933.640119097225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45933.640119097225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45933.640119097225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45933.640119097225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45933.640119097225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45933.640119097225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45933.640119097225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45933.640119097225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45933.640119097225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45933.640119097225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45933.640119097225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45933.640119097225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45933.640119097225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45933.640119097225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45933.640119097225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45933.640119097225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45933.640119097225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45933.640119097225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45933.640119097225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45933.640119097225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45933.640119097225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45933.640119097225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45933.640119097225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45933.640119097225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45933.640119097225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45933.640119097225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45933.640119097225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45933.640119097225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45933.640119097225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45933.640119097225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45933.640119097225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45933.640119097225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45933.640119097225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45933.640119097225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45933.640119097225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45933.640119097225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45933.640119097225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45933.640119097225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45933.640119097225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45933.640119097225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45933.640119097225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45933.640119097225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45933.640119097225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45933.640119097225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45933.640119097225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45933.640119097225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45933.640119097225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45933.640119097225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45933.640119097225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45933.640119097225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45933.640119097225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45933.640119097225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45933.640119097225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45933.640119097225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45933.640119097225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45933.640119097225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45933.640119097225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45933.640119097225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45933.640119097225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45933.640119097225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45933.640119097225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45933.640119097225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45933.640119097225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45933.640119097225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45933.640119097225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45933.640119097225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45933.640119097225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45933.640119097225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45933.640119097225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45933.640119097225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45933.640119097225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45933.640119097225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45933.640119097225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45933.640119097225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45933.640119097225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45933.640119097225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45933.640119097225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45933.640119097225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45933.640119097225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45933.640119097225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45933.640119097225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45933.640119097225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45933.640119097225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45933.640119097225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45933.640119097225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45933.640119097225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45933.640119097225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45933.640119097225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45933.640119097225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45933.640119097225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45933.640119097225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45933.640119097225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45933.640119097225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45933.640119097225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45933.640119097225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45933.640119097225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45933.640119097225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45933.640119097225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45933.640119097225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45933.640119097225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45933.640119097225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45933.640119097225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45933.640119097225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45933.640119097225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45933.640119097225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45933.640119097225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45933.640119097225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45933.640119097225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45933.640119097225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45933.640119097225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45933.640119097225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45933.640119097225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45933.640119097225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45933.640119097225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45933.640119097225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45933.640119097225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45933.640119097225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45933.640119097225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45933.640119097225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45933.640119097225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45933.640119097225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45933.640119097225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45933.640119097225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45933.640119097225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45933.640119097225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45933.640119097225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45933.640119097225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45933.640119097225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45933.640119097225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45933.640119097225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45933.640119097225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45933.640119097225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45933.640119097225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45933.640119097225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45933.640119097225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45933.640119097225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45933.640119097225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45933.640119097225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45933.640119097225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45933.640119097225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45933.640119097225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45933.640119097225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45933.640119097225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45933.640119097225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45933.640119097225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45933.640119097225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45933.640119097225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45933.640119097225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45933.640119097225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45933.640119097225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45933.640119097225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45933.640119097225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45933.640119097225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45933.640119097225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45933.640119097225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45933.640119097225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45933.640119097225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45933.640119097225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45933.640119097225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45933.640119097225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45933.640119097225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45933.640119097225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45933.640119097225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45933.640119097225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45933.640119097225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45933.640119097225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45933.640119097225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45933.640119097225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45933.640119097225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45933.640119097225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45933.640119097225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45933.640119097225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45933.640119097225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45933.640119097225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45933.640119097225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45933.640119097225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45933.640119097225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45933.640119097225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45933.640119097225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45933.640119097225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45933.640119097225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45933.640119097225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45933.640119097225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45933.640119097225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45933.640119097225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45933.640119097225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45933.640119097225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45933.640119097225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45933.640119097225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45933.640119097225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45933.640119097225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45933.640119097225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45933.640119097225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45933.640119097225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45933.640119097225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45933.640119097225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45933.640119097225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45933.640119097225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45933.640119097225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45933.640119097225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45933.640119097225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45933.640119097225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45933.640119097225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45933.640119097225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45933.640119097225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45933.640119097225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45933.640119097225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45933.640119097225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45933.640119097225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45933.640119097225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45933.640119097225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45933.640119097225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45933.640119097225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45933.640119097225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45933.640119097225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45933.640119097225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45933.640119097225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45933.640119097225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45933.640119097225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45933.640119097225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45933.640119097225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45933.640119097225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45933.640119097225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45933.640119097225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45933.640119097225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45933.640119097225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45933.640119097225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45933.640119097225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45933.640119097225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45933.640119097225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45933.640119097225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45933.640119097225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45933.640119097225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45933.640119097225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45933.640119097225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45933.640119097225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45933.640119097225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45933.640119097225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45933.640119097225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45933.640119097225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45933.640119097225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45933.640119097225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45933.640119097225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45933.640119097225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45933.640119097225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45933.640119097225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45933.640119097225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45933.640119097225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45933.640119097225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45933.640119097225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45933.640119097225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45933.640119097225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45933.640119097225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45933.640119097225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45933.640119097225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45933.640119097225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45933.640119097225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45933.640119097225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45933.640119097225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45933.640119097225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45933.640119097225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45933.640119097225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45933.640119097225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45933.640119097225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45933.640119097225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45933.640119097225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45933.640119097225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45933.640119097225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45933.640119097225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45933.640119097225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45933.640119097225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45933.640119097225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45933.640119097225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45933.640119097225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45933.640119097225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45933.640119097225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45933.640119097225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45933.640119097225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45933.640119097225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45933.640119097225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45933.640119097225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45933.640119097225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45933.640119097225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45933.640119097225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45933.640119097225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45933.640119097225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45933.640119097225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45933.640119097225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45933.640119097225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45933.640119097225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45933.640119097225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45933.640119097225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45933.640119097225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45933.640119097225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45933.640119097225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45933.640119097225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45933.640119097225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45933.640119097225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45933.640119097225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45933.640119097225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45933.640119097225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45933.640119097225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45933.640119097225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45933.640119097225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45933.640119097225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45933.640119097225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45933.640119097225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45933.640119097225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45933.640119097225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45933.640119097225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45933.640119097225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45933.640119097225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45933.640119097225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45933.640119097225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45933.640119097225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45933.640119097225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45933.640119097225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45933.640119097225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45933.640119097225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45933.640119097225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45933.640119097225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45933.640119097225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45933.640119097225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45933.640119097225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45933.640119097225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45933.640119097225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45933.640119097225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45933.640119097225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45933.640119097225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45933.640119097225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45933.640119097225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45933.640119097225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45933.640119097225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45933.640119097225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45933.640119097225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45933.640119097225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45933.640119097225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45933.640119097225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45933.640119097225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45933.640119097225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45933.640119097225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45933.640119097225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45933.640119097225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45933.640119097225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45933.640119097225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45933.640119097225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45933.640119097225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45933.640119097225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45933.640119097225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45933.640119097225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45933.640119097225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45933.640119097225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45933.640119097225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45933.640119097225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45933.640119097225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45933.640119097225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45933.640119097225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45933.640119097225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45933.640119097225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45933.640119097225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45933.640119097225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45933.640119097225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45933.640119097225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45933.640119097225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45933.640119097225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45933.640119097225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45933.640119097225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45933.640119097225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45933.640119097225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45933.640119097225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45933.640119097225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45933.640119097225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45933.640119097225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45933.640119097225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45933.640119097225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45933.640119097225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45933.640119097225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45933.640119097225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45933.640119097225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45933.640119097225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45933.640119097225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45933.640119097225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45933.640119097225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45933.640119097225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45933.640119097225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45933.640119097225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45933.640119097225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45933.640119097225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45933.640119097225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45933.640119097225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45933.640119097225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45933.640119097225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45933.640119097225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45933.640119097225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45933.640119097225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45933.640119097225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45933.640119097225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45933.640119097225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45933.640119097225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45933.640119097225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45933.640119097225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45933.640119097225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45933.640119097225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45933.640119097225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45933.640119097225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45933.640119097225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45933.640119097225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45933.640119097225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45933.640119097225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45933.640119097225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45933.640119097225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45933.640119097225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45933.640119097225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45933.640119097225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45933.640119097225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45933.640119097225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45933.640119097225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45933.640119097225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45933.640119097225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45933.640119097225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45933.640119097225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45933.640119097225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45933.640119097225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45933.640119097225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45933.640119097225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45933.640119097225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45933.640119097225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45933.640119097225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45933.640119097225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45933.640119097225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45933.640119097225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45933.640119097225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45933.640119097225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45933.640119097225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45933.640119097225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45933.640119097225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45933.640119097225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45933.640119097225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45933.640119097225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45933.640119097225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45933.640119097225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45933.640119097225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45933.640119097225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45933.640119097225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45933.640119097225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45933.640119097225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45933.640119097225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45933.640119097225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45933.640119097225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45933.640119097225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45933.640119097225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45933.640119097225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45933.640119097225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45933.640119097225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45933.640119097225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45933.640119097225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45933.640119097225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45933.640119097225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45933.640119097225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45933.640119097225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45933.640119097225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45933.640119097225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45933.640119097225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45933.640119097225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45933.640119097225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45933.640119097225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45933.640119097225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45933.640119097225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45933.640119097225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45933.640119097225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45933.640119097225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45933.640119097225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45933.640119097225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45933.640119097225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45933.640119097225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45933.640119097225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45933.640119097225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45933.640119097225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45933.640119097225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45933.640119097225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45933.640119097225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45933.640119097225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45933.640119097225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45933.640119097225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45933.640119097225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45933.640119097225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45933.640119097225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45933.640119097225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45933.640119097225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45933.640119097225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45933.640119097225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45933.640119097225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45933.640119097225</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E7" sqref="E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230.15940150462848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2.7498413194480236</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36364</v>
      </c>
      <c r="E4" s="112" t="s">
        <v>38964</v>
      </c>
      <c r="F4" s="113">
        <v>45933.516493055555</v>
      </c>
      <c r="G4" s="114">
        <f ca="1">IFERROR(NOW()-F4,"")</f>
        <v>0.12362604166992242</v>
      </c>
      <c r="H4" s="113">
        <v>45933.510787037034</v>
      </c>
      <c r="I4" s="110" t="str">
        <f>IFERROR(VLOOKUP(D4,DB!A:F,6,0),"")</f>
        <v>SCECO</v>
      </c>
      <c r="J4" s="110" t="str">
        <f>IFERROR(VLOOKUP(D4,DB!A:G,7,0),"")</f>
        <v>In progress</v>
      </c>
      <c r="K4" s="115" t="s">
        <v>39062</v>
      </c>
      <c r="L4" s="107" t="str">
        <f>IFERROR(VLOOKUP(D4,DB!A:I,9,0),"")</f>
        <v>Latis</v>
      </c>
    </row>
    <row r="5" spans="1:16" ht="15" customHeight="1">
      <c r="A5" s="110" t="s">
        <v>39063</v>
      </c>
      <c r="B5" s="110" t="str">
        <f>IFERROR(VLOOKUP(D5,DB!A:K,11,0),"")</f>
        <v>R4</v>
      </c>
      <c r="C5" s="111">
        <v>1</v>
      </c>
      <c r="D5" s="107" t="s">
        <v>36845</v>
      </c>
      <c r="E5" s="112" t="s">
        <v>38964</v>
      </c>
      <c r="F5" s="113">
        <v>45933.509375000001</v>
      </c>
      <c r="G5" s="114">
        <f ca="1">IFERROR(NOW()-F5,"")</f>
        <v>0.13074409722321434</v>
      </c>
      <c r="H5" s="113">
        <v>45933.538194444445</v>
      </c>
      <c r="I5" s="110" t="str">
        <f>IFERROR(VLOOKUP(D5,DB!A:F,6,0),"")</f>
        <v>Generator-SG</v>
      </c>
      <c r="J5" s="110" t="str">
        <f>IFERROR(VLOOKUP(D5,DB!A:G,7,0),"")</f>
        <v>Weak</v>
      </c>
      <c r="K5" s="115" t="s">
        <v>39064</v>
      </c>
      <c r="L5" s="107" t="str">
        <f>IFERROR(VLOOKUP(D5,DB!A:I,9,0),"")</f>
        <v>Latis</v>
      </c>
    </row>
    <row r="6" spans="1:16" ht="15" customHeight="1">
      <c r="A6" s="110"/>
      <c r="B6" s="110" t="str">
        <f>IFERROR(VLOOKUP(D6,DB!A:K,11,0),"")</f>
        <v/>
      </c>
      <c r="C6" s="111"/>
      <c r="D6" s="107"/>
      <c r="E6" s="112"/>
      <c r="F6" s="113"/>
      <c r="G6" s="114">
        <f ca="1">IFERROR(NOW()-F6,"")</f>
        <v>45933.640119097225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45933.640119097225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45933.640119097225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45933.640119097225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45933.640119097225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45933.640119097225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45933.640119097225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45933.640119097225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45933.640119097225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45933.640119097225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45933.640119097225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45933.640119097225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45933.640119097225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45933.640119097225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45933.640119097225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45933.640119097225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45933.640119097225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45933.640119097225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45933.640119097225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45933.640119097225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45933.640119097225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45933.640119097225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45933.640119097225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45933.640119097225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45933.640119097225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45933.640119097225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45933.640119097225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45933.640119097225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45933.640119097225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45933.640119097225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45933.640119097225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45933.640119097225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45933.640119097225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45933.640119097225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45933.640119097225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45933.640119097225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45933.640119097225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45933.640119097225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45933.640119097225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45933.640119097225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45933.640119097225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45933.640119097225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45933.640119097225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45933.640119097225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45933.640119097225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45933.640119097225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45933.640119097225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45933.640119097225</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41.808058912036358</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7.451241782408033</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45933.640119097225</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45933.640119097225</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45933.640119097225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45933.640119097225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45933.640119097225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45933.640119097225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45933.640119097225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45933.640119097225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45933.640119097225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45933.640119097225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45933.640119097225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45933.640119097225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45933.640119097225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45933.640119097225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45933.640119097225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45933.640119097225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45933.640119097225</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45933.640119097225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45933.640119097225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45933.640119097225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45933.640119097225</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45933.640119097225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45933.640119097225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45933.640119097225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45933.640119097225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45933.640119097225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45933.640119097225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45933.640119097225</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45933.640119097225</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45933.640119097225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45933.640119097225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45933.640119097225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45933.640119097225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45933.640119097225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45933.640119097225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45933.640119097225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45933.640119097225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45933.640119097225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45933.640119097225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45933.640119097225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45933.640119097225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45933.640119097225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45933.640119097225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45933.640119097225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45933.640119097225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45933.640119097225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45933.640119097225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45933.640119097225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45933.640119097225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45933.640119097225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45933.640119097225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45933.640119097225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45933.640119097225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45933.640119097225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45933.640119097225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45933.640119097225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45933.640119097225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45933.640119097225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45933.640119097225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45933.640119097225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45933.640119097225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45933.640119097225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45933.640119097225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45933.640119097225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45933.640119097225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45933.640119097225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45933.640119097225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45933.640119097225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45933.640119097225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45933.640119097225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45933.640119097225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45933.640119097225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45933.640119097225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45933.640119097225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45933.640119097225</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45933.640119097225</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45933.640119097225</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45933.640119097225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45933.640119097225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45933.640119097225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45933.640119097225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45933.640119097225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45933.640119097225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45933.640119097225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45933.640119097225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45933.640119097225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45933.640119097225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45933.640119097225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45933.640119097225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45933.640119097225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45933.640119097225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45933.640119097225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45933.640119097225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45933.640119097225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45933.640119097225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45933.640119097225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45933.640119097225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45933.640119097225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45933.640119097225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45933.640119097225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45933.640119097225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45933.640119097225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45933.640119097225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45933.640119097225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45933.640119097225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45933.640119097225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45933.640119097225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45933.640119097225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45933.640119097225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45933.640119097225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45933.640119097225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45933.640119097225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45933.640119097225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45933.640119097225</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45933.640119097225</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45933.640119097225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45933.640119097225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45933.640119097225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45933.640119097225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45933.640119097225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45933.640119097225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45933.640119097225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45933.640119097225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45933.640119097225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45933.640119097225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45933.640119097225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45933.640119097225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45933.640119097225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45933.640119097225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45933.640119097225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45933.640119097225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45933.640119097225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45933.640119097225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45933.640119097225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45933.640119097225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45933.640119097225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45933.640119097225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45933.640119097225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45933.640119097225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45933.640119097225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45933.640119097225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45933.640119097225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45933.640119097225</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45933.640119097225</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45933.640119097225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45933.640119097225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45933.640119097225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45933.640119097225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45933.640119097225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45933.640119097225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45933.640119097225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45933.640119097225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45933.640119097225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45933.640119097225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45933.640119097225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45933.640119097225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45933.640119097225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45933.640119097225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45933.640119097225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45933.640119097225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45933.640119097225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45933.640119097225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45933.640119097225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45933.640119097225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45933.640119097225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45933.640119097225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45933.640119097225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45933.640119097225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45933.640119097225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45933.640119097225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45933.640119097225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45933.640119097225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45933.640119097225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45933.640119097225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45933.640119097225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45933.640119097225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45933.640119097225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45933.640119097225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45933.640119097225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45933.640119097225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45933.640119097225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45933.640119097225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45933.640119097225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45933.640119097225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45933.640119097225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45933.640119097225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45933.640119097225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45933.640119097225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45933.640119097225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45933.640119097225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45933.640119097225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45933.640119097225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45933.640119097225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45933.640119097225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45933.640119097225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45933.640119097225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45933.640119097225</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45933.640119097225</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tabSelected="1"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4.4964038194448221</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6.8672718750021886</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0.82147326388803776</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39074</v>
      </c>
      <c r="B5" s="137" t="str">
        <f>IFERROR(VLOOKUP(D5,DB!A:K,11,0),"")</f>
        <v>R6</v>
      </c>
      <c r="C5" s="137">
        <v>3</v>
      </c>
      <c r="D5" s="137" t="s">
        <v>32068</v>
      </c>
      <c r="E5" s="137" t="s">
        <v>38964</v>
      </c>
      <c r="F5" s="140">
        <v>45933.467604166668</v>
      </c>
      <c r="G5" s="137">
        <f ca="1">IFERROR(NOW()-F5,"-")</f>
        <v>0.17251493055664469</v>
      </c>
      <c r="H5" s="140">
        <v>45933.490983796299</v>
      </c>
      <c r="I5" s="137" t="str">
        <f>IFERROR(VLOOKUP(D5,DB!A:F,6,0),"")</f>
        <v>SCECO</v>
      </c>
      <c r="J5" s="137" t="str">
        <f>IFERROR(VLOOKUP(D5,DB!A:G,7,0),"")</f>
        <v>Dead</v>
      </c>
      <c r="K5" s="137" t="s">
        <v>39075</v>
      </c>
      <c r="L5" s="137" t="str">
        <f>IFERROR(VLOOKUP(D5,DB!A:I,9,0),"")</f>
        <v>Latis</v>
      </c>
    </row>
    <row r="6" spans="1:16383" ht="31.5" customHeight="1">
      <c r="A6" s="121"/>
      <c r="B6" s="137" t="str">
        <f>IFERROR(VLOOKUP(D6,DB!A:K,11,0),"")</f>
        <v/>
      </c>
      <c r="C6" s="137"/>
      <c r="D6" s="137"/>
      <c r="E6" s="137"/>
      <c r="F6" s="137"/>
      <c r="G6" s="137">
        <f ca="1">IFERROR(NOW()-F6,"-")</f>
        <v>45933.640119097225</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45933.640119097225</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45933.640119097225</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45933.640119097225</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45933.640119097225</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45933.640119097225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45933.640119097225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45933.640119097225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45933.640119097225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45933.640119097225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45933.640119097225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45933.640119097225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45933.640119097225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45933.640119097225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45933.640119097225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45933.640119097225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45933.640119097225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45933.640119097225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45933.640119097225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45933.640119097225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45933.640119097225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45933.640119097225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45933.640119097225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45933.640119097225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45933.640119097225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45933.640119097225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45933.640119097225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45933.640119097225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45933.640119097225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45933.640119097225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45933.640119097225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45933.640119097225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45933.640119097225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45933.640119097225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45933.640119097225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45933.640119097225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45933.640119097225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45933.640119097225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45933.640119097225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45933.640119097225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45933.640119097225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45933.640119097225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45933.640119097225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45933.640119097225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45933.640119097225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45933.640119097225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45933.640119097225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45933.640119097225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45933.640119097225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45933.640119097225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45933.640119097225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45933.640119097225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45933.640119097225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45933.640119097225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45933.640119097225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45933.640119097225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45933.640119097225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45933.640119097225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45933.640119097225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45933.640119097225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45933.640119097225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45933.640119097225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45933.640119097225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45933.640119097225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45933.640119097225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45933.640119097225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45933.640119097225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45933.640119097225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45933.640119097225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45933.640119097225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45933.640119097225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45933.640119097225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45933.640119097225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45933.640119097225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45933.640119097225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45933.640119097225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45933.640119097225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45933.640119097225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45933.640119097225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45933.640119097225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45933.640119097225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45933.640119097225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45933.640119097225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45933.640119097225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45933.640119097225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45933.640119097225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45933.640119097225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45933.640119097225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45933.640119097225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45933.640119097225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45933.640119097225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45933.640119097225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45933.640119097225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45933.640119097225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45933.640119097225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45933.640119097225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45933.640119097225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45933.640119097225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45933.640119097225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45933.640119097225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45933.640119097225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45933.640119097225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45933.640119097225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45933.640119097225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45933.640119097225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45933.640119097225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45933.640119097225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45933.640119097225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45933.640119097225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45933.640119097225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45933.640119097225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45933.640119097225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45933.640119097225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45933.640119097225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45933.640119097225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45933.640119097225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45933.640119097225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45933.640119097225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45933.640119097225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45933.640119097225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45933.640119097225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45933.640119097225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45933.640119097225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45933.640119097225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45933.640119097225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45933.640119097225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45933.640119097225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45933.640119097225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45933.640119097225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45933.640119097225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45933.640119097225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45933.640119097225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45933.640119097225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45933.640119097225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45933.640119097225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45933.640119097225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45933.640119097225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45933.640119097225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45933.640119097225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45933.640119097225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45933.640119097225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45933.640119097225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45933.640119097225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45933.640119097225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45933.640119097225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45933.640119097225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45933.640119097225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45933.640119097225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45933.640119097225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45933.640119097225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45933.640119097225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45933.640119097225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45933.640119097225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45933.640119097225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45933.640119097225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45933.640119097225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45933.640119097225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45933.640119097225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45933.640119097225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45933.640119097225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45933.640119097225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45933.640119097225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45933.640119097225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45933.640119097225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45933.640119097225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45933.640119097225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45933.640119097225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45933.640119097225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45933.640119097225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45933.640119097225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45933.640119097225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45933.640119097225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45933.640119097225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45933.640119097225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45933.640119097225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45933.640119097225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45933.640119097225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45933.640119097225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45933.640119097225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45933.640119097225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45933.640119097225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45933.640119097225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45933.640119097225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45933.640119097225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45933.640119097225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45933.640119097225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45933.640119097225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45933.640119097225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45933.640119097225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45933.640119097225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45933.640119097225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45933.640119097225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45933.640119097225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45933.640119097225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45933.640119097225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45933.640119097225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45933.640119097225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45933.640119097225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45933.640119097225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45933.640119097225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45933.640119097225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45933.640119097225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45933.640119097225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45933.640119097225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45933.640119097225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45933.640119097225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45933.640119097225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45933.640119097225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45933.640119097225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45933.640119097225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45933.640119097225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45933.640119097225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45933.640119097225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45933.640119097225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45933.640119097225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45933.640119097225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45933.640119097225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45933.640119097225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45933.640119097225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45933.640119097225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45933.640119097225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45933.640119097225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45933.640119097225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45933.640119097225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45933.640119097225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45933.640119097225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45933.640119097225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45933.640119097225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45933.640119097225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45933.640119097225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45933.640119097225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45933.640119097225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45933.640119097225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45933.640119097225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45933.640119097225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45933.640119097225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45933.640119097225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45933.640119097225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45933.640119097225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45933.640119097225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45933.640119097225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45933.640119097225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45933.640119097225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45933.640119097225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45933.640119097225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45933.640119097225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45933.640119097225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45933.640119097225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45933.640119097225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45933.640119097225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45933.640119097225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45933.640119097225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45933.640119097225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45933.640119097225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45933.640119097225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45933.640119097225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45933.640119097225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45933.640119097225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45933.640119097225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45933.640119097225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45933.640119097225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45933.640119097225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45933.640119097225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45933.640119097225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45933.640119097225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45933.640119097225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45933.640119097225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45933.640119097225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45933.640119097225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45933.640119097225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45933.640119097225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45933.640119097225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45933.640119097225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45933.640119097225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45933.640119097225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45933.640119097225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45933.640119097225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45933.640119097225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45933.640119097225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45933.640119097225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45933.640119097225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45933.640119097225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45933.640119097225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45933.640119097225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45933.640119097225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45933.640119097225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45933.640119097225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45933.640119097225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45933.640119097225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45933.640119097225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45933.640119097225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45933.640119097225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45933.640119097225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45933.640119097225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45933.640119097225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45933.640119097225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45933.640119097225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45933.640119097225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45933.640119097225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45933.640119097225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45933.640119097225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45933.640119097225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45933.640119097225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45933.640119097225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45933.640119097225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45933.640119097225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45933.640119097225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45933.640119097225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45933.640119097225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45933.640119097225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45933.640119097225</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2025-10-03T12:23:50Z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