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61" documentId="13_ncr:1_{F6CB121F-512D-4AA6-A0C1-0FB36C537598}" xr6:coauthVersionLast="47" xr6:coauthVersionMax="47" xr10:uidLastSave="{949A17DF-241C-42B7-A7D2-46889583E90E}"/>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G5" i="2"/>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<sst xmlns="http://schemas.openxmlformats.org/spreadsheetml/2006/main" count="178578" uniqueCount="39071">
  <si>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</si>
  <si>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</si>
  <si>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</si>
  <si>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</si>
  <si>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</si>
  <si>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</si>
  <si>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</si>
  <si>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</si>
  <si>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</si>
  <si>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</si>
  <si>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</si>
  <si>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</si>
  <si>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</si>
  <si>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</si>
  <si>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</si>
  <si>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</si>
  <si>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</si>
  <si>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</si>
  <si>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</si>
  <si>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</si>
  <si>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</si>
  <si>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</si>
  <si>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</si>
  <si>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</si>
  <si>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</si>
  <si>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</si>
  <si>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</si>
  <si>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</si>
  <si>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</si>
  <si>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</si>
  <si>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</si>
  <si>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</si>
  <si>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</si>
  <si>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</si>
  <si>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</si>
  <si>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</si>
  <si>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</si>
  <si>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</si>
  <si>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</si>
  <si>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</si>
  <si>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</si>
  <si>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</si>
  <si>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</si>
  <si>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</si>
  <si>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</si>
  <si>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</si>
  <si>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</si>
  <si>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</si>
  <si>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</si>
  <si>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</si>
  <si>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</si>
  <si>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</si>
  <si>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</si>
  <si>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</si>
  <si>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</si>
  <si>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</si>
  <si>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</si>
  <si>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</si>
  <si>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</si>
  <si>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</si>
  <si>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</si>
  <si>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</si>
  <si>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</si>
  <si>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</si>
  <si>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</si>
  <si>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</si>
  <si>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</si>
  <si>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</si>
  <si>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</si>
  <si>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</si>
  <si>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</si>
  <si>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</si>
  <si>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</si>
  <si>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</si>
  <si>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</si>
  <si>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</si>
  <si>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</si>
  <si>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</si>
  <si>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</si>
  <si>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</si>
  <si>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</si>
  <si>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</si>
  <si>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</si>
  <si>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</si>
  <si>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</si>
  <si>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</si>
  <si>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</si>
  <si>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</si>
  <si>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</si>
  <si>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</si>
  <si>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</si>
  <si>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</si>
  <si>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</si>
  <si>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</si>
  <si>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</si>
  <si>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</si>
  <si>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</si>
  <si>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</si>
  <si>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</si>
  <si>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</si>
  <si>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</si>
  <si>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</si>
  <si>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</si>
  <si>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</si>
  <si>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</si>
  <si>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</si>
  <si>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</si>
  <si>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</si>
  <si>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</si>
  <si>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</si>
  <si>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</si>
  <si>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</si>
  <si>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</si>
  <si>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</si>
  <si>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</si>
  <si>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</si>
  <si>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</si>
  <si>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</si>
  <si>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</si>
  <si>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</si>
  <si>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</si>
  <si>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</si>
  <si>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</si>
  <si>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</si>
  <si>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</si>
  <si>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</si>
  <si>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</si>
  <si>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</si>
  <si>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</si>
  <si>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</si>
  <si>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</si>
  <si>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</si>
  <si>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</si>
  <si>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</si>
  <si>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</si>
  <si>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</si>
  <si>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</si>
  <si>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</si>
  <si>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</si>
  <si>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</si>
  <si>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</si>
  <si>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</si>
  <si>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</si>
  <si>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</si>
  <si>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</si>
  <si>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</si>
  <si>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</si>
  <si>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</si>
  <si>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</si>
  <si>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</si>
  <si>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</si>
  <si>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</si>
  <si>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</si>
  <si>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</si>
  <si>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</si>
  <si>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</si>
  <si>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</si>
  <si>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</si>
  <si>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</si>
  <si>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</si>
  <si>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</si>
  <si>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</si>
  <si>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</si>
  <si>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</si>
  <si>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</si>
  <si>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</si>
  <si>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</si>
  <si>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</si>
  <si>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</si>
  <si>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</si>
  <si>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</si>
  <si>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</si>
  <si>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</si>
  <si>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</si>
  <si>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</si>
  <si>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</si>
  <si>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</si>
  <si>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</si>
  <si>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</si>
  <si>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</si>
  <si>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</si>
  <si>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</si>
  <si>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</si>
  <si>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</si>
  <si>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</si>
  <si>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</si>
  <si>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</si>
  <si>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</si>
  <si>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</si>
  <si>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</si>
  <si>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</si>
  <si>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</si>
  <si>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</si>
  <si>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</si>
  <si>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</si>
  <si>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</si>
  <si>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</si>
  <si>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</si>
  <si>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</si>
  <si>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</si>
  <si>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</si>
  <si>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</si>
  <si>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</si>
  <si>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</si>
  <si>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</si>
  <si>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</si>
  <si>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</si>
  <si>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</si>
  <si>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</si>
  <si>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</si>
  <si>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</si>
  <si>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</si>
  <si>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</si>
  <si>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</si>
  <si>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</si>
  <si>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</si>
  <si>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</si>
  <si>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</si>
  <si>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</si>
  <si>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</si>
  <si>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</si>
  <si>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</si>
  <si>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</si>
  <si>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</si>
  <si>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</si>
  <si>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</si>
  <si>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</si>
  <si>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</si>
  <si>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</si>
  <si>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</si>
  <si>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</si>
  <si>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</si>
  <si>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</si>
  <si>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</si>
  <si>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</si>
  <si>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</si>
  <si>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</si>
  <si>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</si>
  <si>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</si>
  <si>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</si>
  <si>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</si>
  <si>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</si>
  <si>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</si>
  <si>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</si>
  <si>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</si>
  <si>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</si>
  <si>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</si>
  <si>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</si>
  <si>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</si>
  <si>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</si>
  <si>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</si>
  <si>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</si>
  <si>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</si>
  <si>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</si>
  <si>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</si>
  <si>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</si>
  <si>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</si>
  <si>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</si>
  <si>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</si>
  <si>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</si>
  <si>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</si>
  <si>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</si>
  <si>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</si>
  <si>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</si>
  <si>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</si>
  <si>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</si>
  <si>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</si>
  <si>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</si>
  <si>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</si>
  <si>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</si>
  <si>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</si>
  <si>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</si>
  <si>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</si>
  <si>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</si>
  <si>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</si>
  <si>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</si>
  <si>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</si>
  <si>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</si>
  <si>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</si>
  <si>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</si>
  <si>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</si>
  <si>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</si>
  <si>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</si>
  <si>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</si>
  <si>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</si>
  <si>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</si>
  <si>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</si>
  <si>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</si>
  <si>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</si>
  <si>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</si>
  <si>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</si>
  <si>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</si>
  <si>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</si>
  <si>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</si>
  <si>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</si>
  <si>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</si>
  <si>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</si>
  <si>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</si>
  <si>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</si>
  <si>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</si>
  <si>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</si>
  <si>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</si>
  <si>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</si>
  <si>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</si>
  <si>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</si>
  <si>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</si>
  <si>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</si>
  <si>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</si>
  <si>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</si>
  <si>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</si>
  <si>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</si>
  <si>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</si>
  <si>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</si>
  <si>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</si>
  <si>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</si>
  <si>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</si>
  <si>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</si>
  <si>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</si>
  <si>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</si>
  <si>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</si>
  <si>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</si>
  <si>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</si>
  <si>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</si>
  <si>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</si>
  <si>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</si>
  <si>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</si>
  <si>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</si>
  <si>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</si>
  <si>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</si>
  <si>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</si>
  <si>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</si>
  <si>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</si>
  <si>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</si>
  <si>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</si>
  <si>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</si>
  <si>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</si>
  <si>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</si>
  <si>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</si>
  <si>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</si>
  <si>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</si>
  <si>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</si>
  <si>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</si>
  <si>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</si>
  <si>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</si>
  <si>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</si>
  <si>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</si>
  <si>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</si>
  <si>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</si>
  <si>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</si>
  <si>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</si>
  <si>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</si>
  <si>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</si>
  <si>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</si>
  <si>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</si>
  <si>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</si>
  <si>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</si>
  <si>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</si>
  <si>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</si>
  <si>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</si>
  <si>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</si>
  <si>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</si>
  <si>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</si>
  <si>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</si>
  <si>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</si>
  <si>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</si>
  <si>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</si>
  <si>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</si>
  <si>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</si>
  <si>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</si>
  <si>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</si>
  <si>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</si>
  <si>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</si>
  <si>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</si>
  <si>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</si>
  <si>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</si>
  <si>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</si>
  <si>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</si>
  <si>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</si>
  <si>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</si>
  <si>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</si>
  <si>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</si>
  <si>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</si>
  <si>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</si>
  <si>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</si>
  <si>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</si>
  <si>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</si>
  <si>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</si>
  <si>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</si>
  <si>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</si>
  <si>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</si>
  <si>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</si>
  <si>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</si>
  <si>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</si>
  <si>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</si>
  <si>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</si>
  <si>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</si>
  <si>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</si>
  <si>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</si>
  <si>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</si>
  <si>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</si>
  <si>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</si>
  <si>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</si>
  <si>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</si>
  <si>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</si>
  <si>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</si>
  <si>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</si>
  <si>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</si>
  <si>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</si>
  <si>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</si>
  <si>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</si>
  <si>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</si>
  <si>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</si>
  <si>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</si>
  <si>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</si>
  <si>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</si>
  <si>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</si>
  <si>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</si>
  <si>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</si>
  <si>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</si>
  <si>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</si>
  <si>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</si>
  <si>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</si>
  <si>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</si>
  <si>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</si>
  <si>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</si>
  <si>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</si>
  <si>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</si>
  <si>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</si>
  <si>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</si>
  <si>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</si>
  <si>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</si>
  <si>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</si>
  <si>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</si>
  <si>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</si>
  <si>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</si>
  <si>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</si>
  <si>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</si>
  <si>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</si>
  <si>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</si>
  <si>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</si>
  <si>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</si>
  <si>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</si>
  <si>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</si>
  <si>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</si>
  <si>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</si>
  <si>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</si>
  <si>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</si>
  <si>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</si>
  <si>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</si>
  <si>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</si>
  <si>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</si>
  <si>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</si>
  <si>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</si>
  <si>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</si>
  <si>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</si>
  <si>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</si>
  <si>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</si>
  <si>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</si>
  <si>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</si>
  <si>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</si>
  <si>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</si>
  <si>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</si>
  <si>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</si>
  <si>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</si>
  <si>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</si>
  <si>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</si>
  <si>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</si>
  <si>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</si>
  <si>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</si>
  <si>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</si>
  <si>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</si>
  <si>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</si>
  <si>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</si>
  <si>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</si>
  <si>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</si>
  <si>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</si>
  <si>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</si>
  <si>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</si>
  <si>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</si>
  <si>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</si>
  <si>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</si>
  <si>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</si>
  <si>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</si>
  <si>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</si>
  <si>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</si>
  <si>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</si>
  <si>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</si>
  <si>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</si>
  <si>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</si>
  <si>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</si>
  <si>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</si>
  <si>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</si>
  <si>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</si>
  <si>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</si>
  <si>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</si>
  <si>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</si>
  <si>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</si>
  <si>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</si>
  <si>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</si>
  <si>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</si>
  <si>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</si>
  <si>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</si>
  <si>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</si>
  <si>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</si>
  <si>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</si>
  <si>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</si>
  <si>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</si>
  <si>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</si>
  <si>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</si>
  <si>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</si>
  <si>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</si>
  <si>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</si>
  <si>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</si>
  <si>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</si>
  <si>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</si>
  <si>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</si>
  <si>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</si>
  <si>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</si>
  <si>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</si>
  <si>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</si>
  <si>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</si>
  <si>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</si>
  <si>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</si>
  <si>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</si>
  <si>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</si>
  <si>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</si>
  <si>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</si>
  <si>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</si>
  <si>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</si>
  <si>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</si>
  <si>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</si>
  <si>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</si>
  <si>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</si>
  <si>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</si>
  <si>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</si>
  <si>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</si>
  <si>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</si>
  <si>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</si>
  <si>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</si>
  <si>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</si>
  <si>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</si>
  <si>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</si>
  <si>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</si>
  <si>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</si>
  <si>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</si>
  <si>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</si>
  <si>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</si>
  <si>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</si>
  <si>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</si>
  <si>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</si>
  <si>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</si>
  <si>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</si>
  <si>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</si>
  <si>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</si>
  <si>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</si>
  <si>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</si>
  <si>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</si>
  <si>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</si>
  <si>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</si>
  <si>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</si>
  <si>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</si>
  <si>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</si>
  <si>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</si>
  <si>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</si>
  <si>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</si>
  <si>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</si>
  <si>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</si>
  <si>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</si>
  <si>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</si>
  <si>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</si>
  <si>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</si>
  <si>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</si>
  <si>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</si>
  <si>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</si>
  <si>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</si>
  <si>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</si>
  <si>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</si>
  <si>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</si>
  <si>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</si>
  <si>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</si>
  <si>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</si>
  <si>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</si>
  <si>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</si>
  <si>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</si>
  <si>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</si>
  <si>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</si>
  <si>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</si>
  <si>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</si>
  <si>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</si>
  <si>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</si>
  <si>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</si>
  <si>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</si>
  <si>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</si>
  <si>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</si>
  <si>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</si>
  <si>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</si>
  <si>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</si>
  <si>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</si>
  <si>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</si>
  <si>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</si>
  <si>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</si>
  <si>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</si>
  <si>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</si>
  <si>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</si>
  <si>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</si>
  <si>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</si>
  <si>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</si>
  <si>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</si>
  <si>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</si>
  <si>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</si>
  <si>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</si>
  <si>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</si>
  <si>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</si>
  <si>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</si>
  <si>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</si>
  <si>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</si>
  <si>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</si>
  <si>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</si>
  <si>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</si>
  <si>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</si>
  <si>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</si>
  <si>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</si>
  <si>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</si>
  <si>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</si>
  <si>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</si>
  <si>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</si>
  <si>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</si>
  <si>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</si>
  <si>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</si>
  <si>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</si>
  <si>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</si>
  <si>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</si>
  <si>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</si>
  <si>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</si>
  <si>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</si>
  <si>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</si>
  <si>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</si>
  <si>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</si>
  <si>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</si>
  <si>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</si>
  <si>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</si>
  <si>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</si>
  <si>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</si>
  <si>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</si>
  <si>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</si>
  <si>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</si>
  <si>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</si>
  <si>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</si>
  <si>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</si>
  <si>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</si>
  <si>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</si>
  <si>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</si>
  <si>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</si>
  <si>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</si>
  <si>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</si>
  <si>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</si>
  <si>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</si>
  <si>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</si>
  <si>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</si>
  <si>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</si>
  <si>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</si>
  <si>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</si>
  <si>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</si>
  <si>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</si>
  <si>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</si>
  <si>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</si>
  <si>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</si>
  <si>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</si>
  <si>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</si>
  <si>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</si>
  <si>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</si>
  <si>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</si>
  <si>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</si>
  <si>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</si>
  <si>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</si>
  <si>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</si>
  <si>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</si>
  <si>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</si>
  <si>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</si>
  <si>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</si>
  <si>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</si>
  <si>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</si>
  <si>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</si>
  <si>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</si>
  <si>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</si>
  <si>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</si>
  <si>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</si>
  <si>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</si>
  <si>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</si>
  <si>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</si>
  <si>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</si>
  <si>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</si>
  <si>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</si>
  <si>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</si>
  <si>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</si>
  <si>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</si>
  <si>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</si>
  <si>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</si>
  <si>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</si>
  <si>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</si>
  <si>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</si>
  <si>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</si>
  <si>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</si>
  <si>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</si>
  <si>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</si>
  <si>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</si>
  <si>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</si>
  <si>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</si>
  <si>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</si>
  <si>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</si>
  <si>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</si>
  <si>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</si>
  <si>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</si>
  <si>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</si>
  <si>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</si>
  <si>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</si>
  <si>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</si>
  <si>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</si>
  <si>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</si>
  <si>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</si>
  <si>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</si>
  <si>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</si>
  <si>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</si>
  <si>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</si>
  <si>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</si>
  <si>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</si>
  <si>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</si>
  <si>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</si>
  <si>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</si>
  <si>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</si>
  <si>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</si>
  <si>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</si>
  <si>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</si>
  <si>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</si>
  <si>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</si>
  <si>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</si>
  <si>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</si>
  <si>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</si>
  <si>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</si>
  <si>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</si>
  <si>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</si>
  <si>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</si>
  <si>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</si>
  <si>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</si>
  <si>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</si>
  <si>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</si>
  <si>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</si>
  <si>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</si>
  <si>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</si>
  <si>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</si>
  <si>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</si>
  <si>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</si>
  <si>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</si>
  <si>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</si>
  <si>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</si>
  <si>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</si>
  <si>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</si>
  <si>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</si>
  <si>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</si>
  <si>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</si>
  <si>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</si>
  <si>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</si>
  <si>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</si>
  <si>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</si>
  <si>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</si>
  <si>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</si>
  <si>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</si>
  <si>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</si>
  <si>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</si>
  <si>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</si>
  <si>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</si>
  <si>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</si>
  <si>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</si>
  <si>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</si>
  <si>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</si>
  <si>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</si>
  <si>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</si>
  <si>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</si>
  <si>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</si>
  <si>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</si>
  <si>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</si>
  <si>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</si>
  <si>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</si>
  <si>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</si>
  <si>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</si>
  <si>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</si>
  <si>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</si>
  <si>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</si>
  <si>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</si>
  <si>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</si>
  <si>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</si>
  <si>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</si>
  <si>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</si>
  <si>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</si>
  <si>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</si>
  <si>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</si>
  <si>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</si>
  <si>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</si>
  <si>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</si>
  <si>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</si>
  <si>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</si>
  <si>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</si>
  <si>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</si>
  <si>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</si>
  <si>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</si>
  <si>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</si>
  <si>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</si>
  <si>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</si>
  <si>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</si>
  <si>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</si>
  <si>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</si>
  <si>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</si>
  <si>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</si>
  <si>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</si>
  <si>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</si>
  <si>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</si>
  <si>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</si>
  <si>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</si>
  <si>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</si>
  <si>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</si>
  <si>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</si>
  <si>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</si>
  <si>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</si>
  <si>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</si>
  <si>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</si>
  <si>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</si>
  <si>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</si>
  <si>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</si>
  <si>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</si>
  <si>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</si>
  <si>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</si>
  <si>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</si>
  <si>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</si>
  <si>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</si>
  <si>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</si>
  <si>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</si>
  <si>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</si>
  <si>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</si>
  <si>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</si>
  <si>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</si>
  <si>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</si>
  <si>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</si>
  <si>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</si>
  <si>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</si>
  <si>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</si>
  <si>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</si>
  <si>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</si>
  <si>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</si>
  <si>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</si>
  <si>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</si>
  <si>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</si>
  <si>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</si>
  <si>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</si>
  <si>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</si>
  <si>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</si>
  <si>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</si>
  <si>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</si>
  <si>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</si>
  <si>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</si>
  <si>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</si>
  <si>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</si>
  <si>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</si>
  <si>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</si>
  <si>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</si>
  <si>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</si>
  <si>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</si>
  <si>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</si>
  <si>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</si>
  <si>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</si>
  <si>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</si>
  <si>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</si>
  <si>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</si>
  <si>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</si>
  <si>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</si>
  <si>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</si>
  <si>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</si>
  <si>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</si>
  <si>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</si>
  <si>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</si>
  <si>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</si>
  <si>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</si>
  <si>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</si>
  <si>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</si>
  <si>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</si>
  <si>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</si>
  <si>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</si>
  <si>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</si>
  <si>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</si>
  <si>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</si>
  <si>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</si>
  <si>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</si>
  <si>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</si>
  <si>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</si>
  <si>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</si>
  <si>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</si>
  <si>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</si>
  <si>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</si>
  <si>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</si>
  <si>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</si>
  <si>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</si>
  <si>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</si>
  <si>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</si>
  <si>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</si>
  <si>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</si>
  <si>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</si>
  <si>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</si>
  <si>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</si>
  <si>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</si>
  <si>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</si>
  <si>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</si>
  <si>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</si>
  <si>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</si>
  <si>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</si>
  <si>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</si>
  <si>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</si>
  <si>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</si>
  <si>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</si>
  <si>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</si>
  <si>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</si>
  <si>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</si>
  <si>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</si>
  <si>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</si>
  <si>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</si>
  <si>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</si>
  <si>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</si>
  <si>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</si>
  <si>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</si>
  <si>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</si>
  <si>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</si>
  <si>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</si>
  <si>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</si>
  <si>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</si>
  <si>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</si>
  <si>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</si>
  <si>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</si>
  <si>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</si>
  <si>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</si>
  <si>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</si>
  <si>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</si>
  <si>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</si>
  <si>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</si>
  <si>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</si>
  <si>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</si>
  <si>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</si>
  <si>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</si>
  <si>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</si>
  <si>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</si>
  <si>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</si>
  <si>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</si>
  <si>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</si>
  <si>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</si>
  <si>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</si>
  <si>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</si>
  <si>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</si>
  <si>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</si>
  <si>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</si>
  <si>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</si>
  <si>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</si>
  <si>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</si>
  <si>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</si>
  <si>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</si>
  <si>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</si>
  <si>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</si>
  <si>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</si>
  <si>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</si>
  <si>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</si>
  <si>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</si>
  <si>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</si>
  <si>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</si>
  <si>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</si>
  <si>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</si>
  <si>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</si>
  <si>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</si>
  <si>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</si>
  <si>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</si>
  <si>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</si>
  <si>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</si>
  <si>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</si>
  <si>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</si>
  <si>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</si>
  <si>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</si>
  <si>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</si>
  <si>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</si>
  <si>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</si>
  <si>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</si>
  <si>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</si>
  <si>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</si>
  <si>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</si>
  <si>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</si>
  <si>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</si>
  <si>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</si>
  <si>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</si>
  <si>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</si>
  <si>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</si>
  <si>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</si>
  <si>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</si>
  <si>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</si>
  <si>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</si>
  <si>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</si>
  <si>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</si>
  <si>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</si>
  <si>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</si>
  <si>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</si>
  <si>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</si>
  <si>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</si>
  <si>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</si>
  <si>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</si>
  <si>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</si>
  <si>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</si>
  <si>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</si>
  <si>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</si>
  <si>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</si>
  <si>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</si>
  <si>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</si>
  <si>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</si>
  <si>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</si>
  <si>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</si>
  <si>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</si>
  <si>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</si>
  <si>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</si>
  <si>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</si>
  <si>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</si>
  <si>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</si>
  <si>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</si>
  <si>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</si>
  <si>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</si>
  <si>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</si>
  <si>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</si>
  <si>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</si>
  <si>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</si>
  <si>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</si>
  <si>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</si>
  <si>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</si>
  <si>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</si>
  <si>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</si>
  <si>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</si>
  <si>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</si>
  <si>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</si>
  <si>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</si>
  <si>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</si>
  <si>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</si>
  <si>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</si>
  <si>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</si>
  <si>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</si>
  <si>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</si>
  <si>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</si>
  <si>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</si>
  <si>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</si>
  <si>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</si>
  <si>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</si>
  <si>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</si>
  <si>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</si>
  <si>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</si>
  <si>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</si>
  <si>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</si>
  <si>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</si>
  <si>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</si>
  <si>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</si>
  <si>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</si>
  <si>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</si>
  <si>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</si>
  <si>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</si>
  <si>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</si>
  <si>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</si>
  <si>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</si>
  <si>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</si>
  <si>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</si>
  <si>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</si>
  <si>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</si>
  <si>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</si>
  <si>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</si>
  <si>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</si>
  <si>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</si>
  <si>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</si>
  <si>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</si>
  <si>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</si>
  <si>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</si>
  <si>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</si>
  <si>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</si>
  <si>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</si>
  <si>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</si>
  <si>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</si>
  <si>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</si>
  <si>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</si>
  <si>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</si>
  <si>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</si>
  <si>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</si>
  <si>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</si>
  <si>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</si>
  <si>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</si>
  <si>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</si>
  <si>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</si>
  <si>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</si>
  <si>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</si>
  <si>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</si>
  <si>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</si>
  <si>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</si>
  <si>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</si>
  <si>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</si>
  <si>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</si>
  <si>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</si>
  <si>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</si>
  <si>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</si>
  <si>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</si>
  <si>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</si>
  <si>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</si>
  <si>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</si>
  <si>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</si>
  <si>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</si>
  <si>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</si>
  <si>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</si>
  <si>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</si>
  <si>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</si>
  <si>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</si>
  <si>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</si>
  <si>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</si>
  <si>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</si>
  <si>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</si>
  <si>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</si>
  <si>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</si>
  <si>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</si>
  <si>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</si>
  <si>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</si>
  <si>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</si>
  <si>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</si>
  <si>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</si>
  <si>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</si>
  <si>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</si>
  <si>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</si>
  <si>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</si>
  <si>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</si>
  <si>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</si>
  <si>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</si>
  <si>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</si>
  <si>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</si>
  <si>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</si>
  <si>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</si>
  <si>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</si>
  <si>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</si>
  <si>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</si>
  <si>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</si>
  <si>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</si>
  <si>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</si>
  <si>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</si>
  <si>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</si>
  <si>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</si>
  <si>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</si>
  <si>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</si>
  <si>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</si>
  <si>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</si>
  <si>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</si>
  <si>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</si>
  <si>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</si>
  <si>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</si>
  <si>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</si>
  <si>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</si>
  <si>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</si>
  <si>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</si>
  <si>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</si>
  <si>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</si>
  <si>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</si>
  <si>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</si>
  <si>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</si>
  <si>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</si>
  <si>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</si>
  <si>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</si>
  <si>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</si>
  <si>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</si>
  <si>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</si>
  <si>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</si>
  <si>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</si>
  <si>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</si>
  <si>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</si>
  <si>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</si>
  <si>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</si>
  <si>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</si>
  <si>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</si>
  <si>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</si>
  <si>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</si>
  <si>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</si>
  <si>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</si>
  <si>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</si>
  <si>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</si>
  <si>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</si>
  <si>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</si>
  <si>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</si>
  <si>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</si>
  <si>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</si>
  <si>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</si>
  <si>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</si>
  <si>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</si>
  <si>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</si>
  <si>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</si>
  <si>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</si>
  <si>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</si>
  <si>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</si>
  <si>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</si>
  <si>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</si>
  <si>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</si>
  <si>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</si>
  <si>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</si>
  <si>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</si>
  <si>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</si>
  <si>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</si>
  <si>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</si>
  <si>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</si>
  <si>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</si>
  <si>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</si>
  <si>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</si>
  <si>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</si>
  <si>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</si>
  <si>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</si>
  <si>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</si>
  <si>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</si>
  <si>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</si>
  <si>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</si>
  <si>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</si>
  <si>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</si>
  <si>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</si>
  <si>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</si>
  <si>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</si>
  <si>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</si>
  <si>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</si>
  <si>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</si>
  <si>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</si>
  <si>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</si>
  <si>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</si>
  <si>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</si>
  <si>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</si>
  <si>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</si>
  <si>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</si>
  <si>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</si>
  <si>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</si>
  <si>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</si>
  <si>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</si>
  <si>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</si>
  <si>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</si>
  <si>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</si>
  <si>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</si>
  <si>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</si>
  <si>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</si>
  <si>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</si>
  <si>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</si>
  <si>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</si>
  <si>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</si>
  <si>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</si>
  <si>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</si>
  <si>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</si>
  <si>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</si>
  <si>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</si>
  <si>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</si>
  <si>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</si>
  <si>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</si>
  <si>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</si>
  <si>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</si>
  <si>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</si>
  <si>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</si>
  <si>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</si>
  <si>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</si>
  <si>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</si>
  <si>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</si>
  <si>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</si>
  <si>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</si>
  <si>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</si>
  <si>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</si>
  <si>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</si>
  <si>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</si>
  <si>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</si>
  <si>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</si>
  <si>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</si>
  <si>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</si>
  <si>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</si>
  <si>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</si>
  <si>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</si>
  <si>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</si>
  <si>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</si>
  <si>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</si>
  <si>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</si>
  <si>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</si>
  <si>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</si>
  <si>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</si>
  <si>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</si>
  <si>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</si>
  <si>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</si>
  <si>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</si>
  <si>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</si>
  <si>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</si>
  <si>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</si>
  <si>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</si>
  <si>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</si>
  <si>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</si>
  <si>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</si>
  <si>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</si>
  <si>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</si>
  <si>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</si>
  <si>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</si>
  <si>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</si>
  <si>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</si>
  <si>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</si>
  <si>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</si>
  <si>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</si>
  <si>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</si>
  <si>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</si>
  <si>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</si>
  <si>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</si>
  <si>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</si>
  <si>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</si>
  <si>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</si>
  <si>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</si>
  <si>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</si>
  <si>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</si>
  <si>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</si>
  <si>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</si>
  <si>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</si>
  <si>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</si>
  <si>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</si>
  <si>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</si>
  <si>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</si>
  <si>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</si>
  <si>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</si>
  <si>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</si>
  <si>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</si>
  <si>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</si>
  <si>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</si>
  <si>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</si>
  <si>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</si>
  <si>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</si>
  <si>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</si>
  <si>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</si>
  <si>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</si>
  <si>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</si>
  <si>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</si>
  <si>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</si>
  <si>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</si>
  <si>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</si>
  <si>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</si>
  <si>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</si>
  <si>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</si>
  <si>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</si>
  <si>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</si>
  <si>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</si>
  <si>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</si>
  <si>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</si>
  <si>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</si>
  <si>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</si>
  <si>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</si>
  <si>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</si>
  <si>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</si>
  <si>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</si>
  <si>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</si>
  <si>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</si>
  <si>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</si>
  <si>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</si>
  <si>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</si>
  <si>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</si>
  <si>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</si>
  <si>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</si>
  <si>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</si>
  <si>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</si>
  <si>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</si>
  <si>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</si>
  <si>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</si>
  <si>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</si>
  <si>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</si>
  <si>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</si>
  <si>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</si>
  <si>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</si>
  <si>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</si>
  <si>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</si>
  <si>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</si>
  <si>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</si>
  <si>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</si>
  <si>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</si>
  <si>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</si>
  <si>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</si>
  <si>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</si>
  <si>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</si>
  <si>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</si>
  <si>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</si>
  <si>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</si>
  <si>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</si>
  <si>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</si>
  <si>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</si>
  <si>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</si>
  <si>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</si>
  <si>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</si>
  <si>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</si>
  <si>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</si>
  <si>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</si>
  <si>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</si>
  <si>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</si>
  <si>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</si>
  <si>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</si>
  <si>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</si>
  <si>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</si>
  <si>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</si>
  <si>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</si>
  <si>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</si>
  <si>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</si>
  <si>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</si>
  <si>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</si>
  <si>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</si>
  <si>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</si>
  <si>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</si>
  <si>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</si>
  <si>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</si>
  <si>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</si>
  <si>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</si>
  <si>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</si>
  <si>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</si>
  <si>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</si>
  <si>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</si>
  <si>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</si>
  <si>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</si>
  <si>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</si>
  <si>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</si>
  <si>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</si>
  <si>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</si>
  <si>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</si>
  <si>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</si>
  <si>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</si>
  <si>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</si>
  <si>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</si>
  <si>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</si>
  <si>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</si>
  <si>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</si>
  <si>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</si>
  <si>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</si>
  <si>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</si>
  <si>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</si>
  <si>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</si>
  <si>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</si>
  <si>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</si>
  <si>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</si>
  <si>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</si>
  <si>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</si>
  <si>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</si>
  <si>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</si>
  <si>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</si>
  <si>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</si>
  <si>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</si>
  <si>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</si>
  <si>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</si>
  <si>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</si>
  <si>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</si>
  <si>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</si>
  <si>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</si>
  <si>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</si>
  <si>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</si>
  <si>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</si>
  <si>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</si>
  <si>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</si>
  <si>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</si>
  <si>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</si>
  <si>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</si>
  <si>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</si>
  <si>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</si>
  <si>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</si>
  <si>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</si>
  <si>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</si>
  <si>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</si>
  <si>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</si>
  <si>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</si>
  <si>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</si>
  <si>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</si>
  <si>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</si>
  <si>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</si>
  <si>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</si>
  <si>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</si>
  <si>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</si>
  <si>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</si>
  <si>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</si>
  <si>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</si>
  <si>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</si>
  <si>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</si>
  <si>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</si>
  <si>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</si>
  <si>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</si>
  <si>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</si>
  <si>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</si>
  <si>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</si>
  <si>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</si>
  <si>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</si>
  <si>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</si>
  <si>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</si>
  <si>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</si>
  <si>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</si>
  <si>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</si>
  <si>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</si>
  <si>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</si>
  <si>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</si>
  <si>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</si>
  <si>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</si>
  <si>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</si>
  <si>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</si>
  <si>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</si>
  <si>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</si>
  <si>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</si>
  <si>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</si>
  <si>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</si>
  <si>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</si>
  <si>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</si>
  <si>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</si>
  <si>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</si>
  <si>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</si>
  <si>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</si>
  <si>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</si>
  <si>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</si>
  <si>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</si>
  <si>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</si>
  <si>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</si>
  <si>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</si>
  <si>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</si>
  <si>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</si>
  <si>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</si>
  <si>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</si>
  <si>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</si>
  <si>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</si>
  <si>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</si>
  <si>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</si>
  <si>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</si>
  <si>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</si>
  <si>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</si>
  <si>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</si>
  <si>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</si>
  <si>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</si>
  <si>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</si>
  <si>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</si>
  <si>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</si>
  <si>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</si>
  <si>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</si>
  <si>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</si>
  <si>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</si>
  <si>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</si>
  <si>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</si>
  <si>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</si>
  <si>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</si>
  <si>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</si>
  <si>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</si>
  <si>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</si>
  <si>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</si>
  <si>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</si>
  <si>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</si>
  <si>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</si>
  <si>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</si>
  <si>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</si>
  <si>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</si>
  <si>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</si>
  <si>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</si>
  <si>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</si>
  <si>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</si>
  <si>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</si>
  <si>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</si>
  <si>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</si>
  <si>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</si>
  <si>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</si>
  <si>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</si>
  <si>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</si>
  <si>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</si>
  <si>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</si>
  <si>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</si>
  <si>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</si>
  <si>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</si>
  <si>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</si>
  <si>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</si>
  <si>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</si>
  <si>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</si>
  <si>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</si>
  <si>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</si>
  <si>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</si>
  <si>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</si>
  <si>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</si>
  <si>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</si>
  <si>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</si>
  <si>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</si>
  <si>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</si>
  <si>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</si>
  <si>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</si>
  <si>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</si>
  <si>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</si>
  <si>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</si>
  <si>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</si>
  <si>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</si>
  <si>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</si>
  <si>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</si>
  <si>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</si>
  <si>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</si>
  <si>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</si>
  <si>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</si>
  <si>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</si>
  <si>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</si>
  <si>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</si>
  <si>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</si>
  <si>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</si>
  <si>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</si>
  <si>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</si>
  <si>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</si>
  <si>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</si>
  <si>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</si>
  <si>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</si>
  <si>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</si>
  <si>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</si>
  <si>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</si>
  <si>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</si>
  <si>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</si>
  <si>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</si>
  <si>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</si>
  <si>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</si>
  <si>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</si>
  <si>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</si>
  <si>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</si>
  <si>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</si>
  <si>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</si>
  <si>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</si>
  <si>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</si>
  <si>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</si>
  <si>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</si>
  <si>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</si>
  <si>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</si>
  <si>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</si>
  <si>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</si>
  <si>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</si>
  <si>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</si>
  <si>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</si>
  <si>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</si>
  <si>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</si>
  <si>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</si>
  <si>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</si>
  <si>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</si>
  <si>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</si>
  <si>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</si>
  <si>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</si>
  <si>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</si>
  <si>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</si>
  <si>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</si>
  <si>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</si>
  <si>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</si>
  <si>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</si>
  <si>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</si>
  <si>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</si>
  <si>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</si>
  <si>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</si>
  <si>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</si>
  <si>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</si>
  <si>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</si>
  <si>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</si>
  <si>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</si>
  <si>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</si>
  <si>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</si>
  <si>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</si>
  <si>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</si>
  <si>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</si>
  <si>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</si>
  <si>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</si>
  <si>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</si>
  <si>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</si>
  <si>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</si>
  <si>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</si>
  <si>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</si>
  <si>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</si>
  <si>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</si>
  <si>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</si>
  <si>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</si>
  <si>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</si>
  <si>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</si>
  <si>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</si>
  <si>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</si>
  <si>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</si>
  <si>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</si>
  <si>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</si>
  <si>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</si>
  <si>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</si>
  <si>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</si>
  <si>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</si>
  <si>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</si>
  <si>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</si>
  <si>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</si>
  <si>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</si>
  <si>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</si>
  <si>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</si>
  <si>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</si>
  <si>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</si>
  <si>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</si>
  <si>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</si>
  <si>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</si>
  <si>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</si>
  <si>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</si>
  <si>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</si>
  <si>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</si>
  <si>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</si>
  <si>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</si>
  <si>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</si>
  <si>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</si>
  <si>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</si>
  <si>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</si>
  <si>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</si>
  <si>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</si>
  <si>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</si>
  <si>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</si>
  <si>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</si>
  <si>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</si>
  <si>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</si>
  <si>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</si>
  <si>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</si>
  <si>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</si>
  <si>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</si>
  <si>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</si>
  <si>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</si>
  <si>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</si>
  <si>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</si>
  <si>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</si>
  <si>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</si>
  <si>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</si>
  <si>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</si>
  <si>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</si>
  <si>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</si>
  <si>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</si>
  <si>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</si>
  <si>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</si>
  <si>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</si>
  <si>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</si>
  <si>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</si>
  <si>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</si>
  <si>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</si>
  <si>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</si>
  <si>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</si>
  <si>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</si>
  <si>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</si>
  <si>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</si>
  <si>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</si>
  <si>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</si>
  <si>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</si>
  <si>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</si>
  <si>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</si>
  <si>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</si>
  <si>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</si>
  <si>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</si>
  <si>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</si>
  <si>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</si>
  <si>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</si>
  <si>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</si>
  <si>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</si>
  <si>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</si>
  <si>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</si>
  <si>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</si>
  <si>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</si>
  <si>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</si>
  <si>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</si>
  <si>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</si>
  <si>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</si>
  <si>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</si>
  <si>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</si>
  <si>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</si>
  <si>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</si>
  <si>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</si>
  <si>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</si>
  <si>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</si>
  <si>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</si>
  <si>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</si>
  <si>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</si>
  <si>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</si>
  <si>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</si>
  <si>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</si>
  <si>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</si>
  <si>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</si>
  <si>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</si>
  <si>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</si>
  <si>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</si>
  <si>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</si>
  <si>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</si>
  <si>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</si>
  <si>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</si>
  <si>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</si>
  <si>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</si>
  <si>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</si>
  <si>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</si>
  <si>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</si>
  <si>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</si>
  <si>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</si>
  <si>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</si>
  <si>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</si>
  <si>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</si>
  <si>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</si>
  <si>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</si>
  <si>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</si>
  <si>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</si>
  <si>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</si>
  <si>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</si>
  <si>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</si>
  <si>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</si>
  <si>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</si>
  <si>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</si>
  <si>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</si>
  <si>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</si>
  <si>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</si>
  <si>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</si>
  <si>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</si>
  <si>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</si>
  <si>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</si>
  <si>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</si>
  <si>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</si>
  <si>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</si>
  <si>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</si>
  <si>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</si>
  <si>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</si>
  <si>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</si>
  <si>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</si>
  <si>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</si>
  <si>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</si>
  <si>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</si>
  <si>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</si>
  <si>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</si>
  <si>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</si>
  <si>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</si>
  <si>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</si>
  <si>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</si>
  <si>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</si>
  <si>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</si>
  <si>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</si>
  <si>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</si>
  <si>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</si>
  <si>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</si>
  <si>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</si>
  <si>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</si>
  <si>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</si>
  <si>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</si>
  <si>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</si>
  <si>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</si>
  <si>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</si>
  <si>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</si>
  <si>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</si>
  <si>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</si>
  <si>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</si>
  <si>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</si>
  <si>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</si>
  <si>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</si>
  <si>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</si>
  <si>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</si>
  <si>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</si>
  <si>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</si>
  <si>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</si>
  <si>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</si>
  <si>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</si>
  <si>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</si>
  <si>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</si>
  <si>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</si>
  <si>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</si>
  <si>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</si>
  <si>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</si>
  <si>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</si>
  <si>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</si>
  <si>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</si>
  <si>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</si>
  <si>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</si>
  <si>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</si>
  <si>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</si>
  <si>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</si>
  <si>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</si>
  <si>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</si>
  <si>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</si>
  <si>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</si>
  <si>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</si>
  <si>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</si>
  <si>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</si>
  <si>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</si>
  <si>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</si>
  <si>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</si>
  <si>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</si>
  <si>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</si>
  <si>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</si>
  <si>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</si>
  <si>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</si>
  <si>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</si>
  <si>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</si>
  <si>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</si>
  <si>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</si>
  <si>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</si>
  <si>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</si>
  <si>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</si>
  <si>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</si>
  <si>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</si>
  <si>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</si>
  <si>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</si>
  <si>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</si>
  <si>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</si>
  <si>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</si>
  <si>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</si>
  <si>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</si>
  <si>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</si>
  <si>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</si>
  <si>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</si>
  <si>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</si>
  <si>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</si>
  <si>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</si>
  <si>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</si>
  <si>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</si>
  <si>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</si>
  <si>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</si>
  <si>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</si>
  <si>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</si>
  <si>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</si>
  <si>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</si>
  <si>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</si>
  <si>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</si>
  <si>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</si>
  <si>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</si>
  <si>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</si>
  <si>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</si>
  <si>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</si>
  <si>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</si>
  <si>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</si>
  <si>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</si>
  <si>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</si>
  <si>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</si>
  <si>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</si>
  <si>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</si>
  <si>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</si>
  <si>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</si>
  <si>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</si>
  <si>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</si>
  <si>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</si>
  <si>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</si>
  <si>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</si>
  <si>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</si>
  <si>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</si>
  <si>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</si>
  <si>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</si>
  <si>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</si>
  <si>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</si>
  <si>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</si>
  <si>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</si>
  <si>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</si>
  <si>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</si>
  <si>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</si>
  <si>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</si>
  <si>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</si>
  <si>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</si>
  <si>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</si>
  <si>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</si>
  <si>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</si>
  <si>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</si>
  <si>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</si>
  <si>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</si>
  <si>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</si>
  <si>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</si>
  <si>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</si>
  <si>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</si>
  <si>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</si>
  <si>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</si>
  <si>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</si>
  <si>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</si>
  <si>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</si>
  <si>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</si>
  <si>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</si>
  <si>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</si>
  <si>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</si>
  <si>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</si>
  <si>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</si>
  <si>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</si>
  <si>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</si>
  <si>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</si>
  <si>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</si>
  <si>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</si>
  <si>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</si>
  <si>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</si>
  <si>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</si>
  <si>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</si>
  <si>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</si>
  <si>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</si>
  <si>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</si>
  <si>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</si>
  <si>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</si>
  <si>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</si>
  <si>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</si>
  <si>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</si>
  <si>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</si>
  <si>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</si>
  <si>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</si>
  <si>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</si>
  <si>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</si>
  <si>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</si>
  <si>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</si>
  <si>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</si>
  <si>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</si>
  <si>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</si>
  <si>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</si>
  <si>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</si>
  <si>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</si>
  <si>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</si>
  <si>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</si>
  <si>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</si>
  <si>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</si>
  <si>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</si>
  <si>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</si>
  <si>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</si>
  <si>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</si>
  <si>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</si>
  <si>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</si>
  <si>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</si>
  <si>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</si>
  <si>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</si>
  <si>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</si>
  <si>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</si>
  <si>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</si>
  <si>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</si>
  <si>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</si>
  <si>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</si>
  <si>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</si>
  <si>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</si>
  <si>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</si>
  <si>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</si>
  <si>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</si>
  <si>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</si>
  <si>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</si>
  <si>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</si>
  <si>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</si>
  <si>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</si>
  <si>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</si>
  <si>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</si>
  <si>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</si>
  <si>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</si>
  <si>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</si>
  <si>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</si>
  <si>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</si>
  <si>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</si>
  <si>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</si>
  <si>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</si>
  <si>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</si>
  <si>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</si>
  <si>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</si>
  <si>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</si>
  <si>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</si>
  <si>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</si>
  <si>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</si>
  <si>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</si>
  <si>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</si>
  <si>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</si>
  <si>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</si>
  <si>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</si>
  <si>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</si>
  <si>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</si>
  <si>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</si>
  <si>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</si>
  <si>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</si>
  <si>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</si>
  <si>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</si>
  <si>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</si>
  <si>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</si>
  <si>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</si>
  <si>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</si>
  <si>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</si>
  <si>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</si>
  <si>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</si>
  <si>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</si>
  <si>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</si>
  <si>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</si>
  <si>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</si>
  <si>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</si>
  <si>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</si>
  <si>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</si>
  <si>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</si>
  <si>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</si>
  <si>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</si>
  <si>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</si>
  <si>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</si>
  <si>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</si>
  <si>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</si>
  <si>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</si>
  <si>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</si>
  <si>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</si>
  <si>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</si>
  <si>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</si>
  <si>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</si>
  <si>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</si>
  <si>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</si>
  <si>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</si>
  <si>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</si>
  <si>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</si>
  <si>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</si>
  <si>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</si>
  <si>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</si>
  <si>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</si>
  <si>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</si>
  <si>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</si>
  <si>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</si>
  <si>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</si>
  <si>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</si>
  <si>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</si>
  <si>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</si>
  <si>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</si>
  <si>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</si>
  <si>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</si>
  <si>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</si>
  <si>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</si>
  <si>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</si>
  <si>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</si>
  <si>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</si>
  <si>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</si>
  <si>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</si>
  <si>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</si>
  <si>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</si>
  <si>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</si>
  <si>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</si>
  <si>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</si>
  <si>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</si>
  <si>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</si>
  <si>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</si>
  <si>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</si>
  <si>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</si>
  <si>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</si>
  <si>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</si>
  <si>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</si>
  <si>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</si>
  <si>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</si>
  <si>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</si>
  <si>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</si>
  <si>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</si>
  <si>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</si>
  <si>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</si>
  <si>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</si>
  <si>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</si>
  <si>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</si>
  <si>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</si>
  <si>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</si>
  <si>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</si>
  <si>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</si>
  <si>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</si>
  <si>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</si>
  <si>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</si>
  <si>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</si>
  <si>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</si>
  <si>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</si>
  <si>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</si>
  <si>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</si>
  <si>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</si>
  <si>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</si>
  <si>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</si>
  <si>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</si>
  <si>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</si>
  <si>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</si>
  <si>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</si>
  <si>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</si>
  <si>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</si>
  <si>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</si>
  <si>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</si>
  <si>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</si>
  <si>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</si>
  <si>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</si>
  <si>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</si>
  <si>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</si>
  <si>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</si>
  <si>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</si>
  <si>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</si>
  <si>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</si>
  <si>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</si>
  <si>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</si>
  <si>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</si>
  <si>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</si>
  <si>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</si>
  <si>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</si>
  <si>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</si>
  <si>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</si>
  <si>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</si>
  <si>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</si>
  <si>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</si>
  <si>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</si>
  <si>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</si>
  <si>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</si>
  <si>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</si>
  <si>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</si>
  <si>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</si>
  <si>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</si>
  <si>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</si>
  <si>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</si>
  <si>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</si>
  <si>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</si>
  <si>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</si>
  <si>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</si>
  <si>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</si>
  <si>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</si>
  <si>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</si>
  <si>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</si>
  <si>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</si>
  <si>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</si>
  <si>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</si>
  <si>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</si>
  <si>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</si>
  <si>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</si>
  <si>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</si>
  <si>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</si>
  <si>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</si>
  <si>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</si>
  <si>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</si>
  <si>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</si>
  <si>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</si>
  <si>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</si>
  <si>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</si>
  <si>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</si>
  <si>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</si>
  <si>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</si>
  <si>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</si>
  <si>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</si>
  <si>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</si>
  <si>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</si>
  <si>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</si>
  <si>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</si>
  <si>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</si>
  <si>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</si>
  <si>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</si>
  <si>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</si>
  <si>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</si>
  <si>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</si>
  <si>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</si>
  <si>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</si>
  <si>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</si>
  <si>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</si>
  <si>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</si>
  <si>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</si>
  <si>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</si>
  <si>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</si>
  <si>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</si>
  <si>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</si>
  <si>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</si>
  <si>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</si>
  <si>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</si>
  <si>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</si>
  <si>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</si>
  <si>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</si>
  <si>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</si>
  <si>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</si>
  <si>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</si>
  <si>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</si>
  <si>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</si>
  <si>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</si>
  <si>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</si>
  <si>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</si>
  <si>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</si>
  <si>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</si>
  <si>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</si>
  <si>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</si>
  <si>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</si>
  <si>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</si>
  <si>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</si>
  <si>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</si>
  <si>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</si>
  <si>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</si>
  <si>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</si>
  <si>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</si>
  <si>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</si>
  <si>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</si>
  <si>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</si>
  <si>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</si>
  <si>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</si>
  <si>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</si>
  <si>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</si>
  <si>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</si>
  <si>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</si>
  <si>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</si>
  <si>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</si>
  <si>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</si>
  <si>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</si>
  <si>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</si>
  <si>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</si>
  <si>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</si>
  <si>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</si>
  <si>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</si>
  <si>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</si>
  <si>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</si>
  <si>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</si>
  <si>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</si>
  <si>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</si>
  <si>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</si>
  <si>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</si>
  <si>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</si>
  <si>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</si>
  <si>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</si>
  <si>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</si>
  <si>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</si>
  <si>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</si>
  <si>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</si>
  <si>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</si>
  <si>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</si>
  <si>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</si>
  <si>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</si>
  <si>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</si>
  <si>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</si>
  <si>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</si>
  <si>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</si>
  <si>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</si>
  <si>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</si>
  <si>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</si>
  <si>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</si>
  <si>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</si>
  <si>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</si>
  <si>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</si>
  <si>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</si>
  <si>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</si>
  <si>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</si>
  <si>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</si>
  <si>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</si>
  <si>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</si>
  <si>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</si>
  <si>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</si>
  <si>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</si>
  <si>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</si>
  <si>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</si>
  <si>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</si>
  <si>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</si>
  <si>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</si>
  <si>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</si>
  <si>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</si>
  <si>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</si>
  <si>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</si>
  <si>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</si>
  <si>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</si>
  <si>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</si>
  <si>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</si>
  <si>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</si>
  <si>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</si>
  <si>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</si>
  <si>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</si>
  <si>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</si>
  <si>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</si>
  <si>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</si>
  <si>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</si>
  <si>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</si>
  <si>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</si>
  <si>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</si>
  <si>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</si>
  <si>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</si>
  <si>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</si>
  <si>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</si>
  <si>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</si>
  <si>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</si>
  <si>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</si>
  <si>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</si>
  <si>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</si>
  <si>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</si>
  <si>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</si>
  <si>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</si>
  <si>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</si>
  <si>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</si>
  <si>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</si>
  <si>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</si>
  <si>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</si>
  <si>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</si>
  <si>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</si>
  <si>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</si>
  <si>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</si>
  <si>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</si>
  <si>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</si>
  <si>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</si>
  <si>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</si>
  <si>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</si>
  <si>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</si>
  <si>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</si>
  <si>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</si>
  <si>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</si>
  <si>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</si>
  <si>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</si>
  <si>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</si>
  <si>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</si>
  <si>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</si>
  <si>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</si>
  <si>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</si>
  <si>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</si>
  <si>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</si>
  <si>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</si>
  <si>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</si>
  <si>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</si>
  <si>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</si>
  <si>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</si>
  <si>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</si>
  <si>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</si>
  <si>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</si>
  <si>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</si>
  <si>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</si>
  <si>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</si>
  <si>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</si>
  <si>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</si>
  <si>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</si>
  <si>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</si>
  <si>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</si>
  <si>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</si>
  <si>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</si>
  <si>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</si>
  <si>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</si>
  <si>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</si>
  <si>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</si>
  <si>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</si>
  <si>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</si>
  <si>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</si>
  <si>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</si>
  <si>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</si>
  <si>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</si>
  <si>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</si>
  <si>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</si>
  <si>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</si>
  <si>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</si>
  <si>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</si>
  <si>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</si>
  <si>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</si>
  <si>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</si>
  <si>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</si>
  <si>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</si>
  <si>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</si>
  <si>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</si>
  <si>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</si>
  <si>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</si>
  <si>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</si>
  <si>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</si>
  <si>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</si>
  <si>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</si>
  <si>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</si>
  <si>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</si>
  <si>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</si>
  <si>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</si>
  <si>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</si>
  <si>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</si>
  <si>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</si>
  <si>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</si>
  <si>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</si>
  <si>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</si>
  <si>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</si>
  <si>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</si>
  <si>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</si>
  <si>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</si>
  <si>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</si>
  <si>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</si>
  <si>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</si>
  <si>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</si>
  <si>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</si>
  <si>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</si>
  <si>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</si>
  <si>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</si>
  <si>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</si>
  <si>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</si>
  <si>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</si>
  <si>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</si>
  <si>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</si>
  <si>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</si>
  <si>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</si>
  <si>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</si>
  <si>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</si>
  <si>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</si>
  <si>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</si>
  <si>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</si>
  <si>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</si>
  <si>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</si>
  <si>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</si>
  <si>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</si>
  <si>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</si>
  <si>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</si>
  <si>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</si>
  <si>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</si>
  <si>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</si>
  <si>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</si>
  <si>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</si>
  <si>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</si>
  <si>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</si>
  <si>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</si>
  <si>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</si>
  <si>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</si>
  <si>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</si>
  <si>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</si>
  <si>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</si>
  <si>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</si>
  <si>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</si>
  <si>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</si>
  <si>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</si>
  <si>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</si>
  <si>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</si>
  <si>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</si>
  <si>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</si>
  <si>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</si>
  <si>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</si>
  <si>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</si>
  <si>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</si>
  <si>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</si>
  <si>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</si>
  <si>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</si>
  <si>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</si>
  <si>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</si>
  <si>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</si>
  <si>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</si>
  <si>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</si>
  <si>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</si>
  <si>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</si>
  <si>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</si>
  <si>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</si>
  <si>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</si>
  <si>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</si>
  <si>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</si>
  <si>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</si>
  <si>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</si>
  <si>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</si>
  <si>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</si>
  <si>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</si>
  <si>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</si>
  <si>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</si>
  <si>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</si>
  <si>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</si>
  <si>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</si>
  <si>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</si>
  <si>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</si>
  <si>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</si>
  <si>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</si>
  <si>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</si>
  <si>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</si>
  <si>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</si>
  <si>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</si>
  <si>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</si>
  <si>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</si>
  <si>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</si>
  <si>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</si>
  <si>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</si>
  <si>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</si>
  <si>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</si>
  <si>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</si>
  <si>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</si>
  <si>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</si>
  <si>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</si>
  <si>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</si>
  <si>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</si>
  <si>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</si>
  <si>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</si>
  <si>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</si>
  <si>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</si>
  <si>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</si>
  <si>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</si>
  <si>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</si>
  <si>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</si>
  <si>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</si>
  <si>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</si>
  <si>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</si>
  <si>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</si>
  <si>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</si>
  <si>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</si>
  <si>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</si>
  <si>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</si>
  <si>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</si>
  <si>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</si>
  <si>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</si>
  <si>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</si>
  <si>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</si>
  <si>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</si>
  <si>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</si>
  <si>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</si>
  <si>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</si>
  <si>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</si>
  <si>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</si>
  <si>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</si>
  <si>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</si>
  <si>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</si>
  <si>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</si>
  <si>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</si>
  <si>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</si>
  <si>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</si>
  <si>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</si>
  <si>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</si>
  <si>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</si>
  <si>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</si>
  <si>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</si>
  <si>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</si>
  <si>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</si>
  <si>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</si>
  <si>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</si>
  <si>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</si>
  <si>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</si>
  <si>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</si>
  <si>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</si>
  <si>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</si>
  <si>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</si>
  <si>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</si>
  <si>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</si>
  <si>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</si>
  <si>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</si>
  <si>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</si>
  <si>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</si>
  <si>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</si>
  <si>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</si>
  <si>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</si>
  <si>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</si>
  <si>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</si>
  <si>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</si>
  <si>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</si>
  <si>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</si>
  <si>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</si>
  <si>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</si>
  <si>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</si>
  <si>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</si>
  <si>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</si>
  <si>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</si>
  <si>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</si>
  <si>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</si>
  <si>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</si>
  <si>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</si>
  <si>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</si>
  <si>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</si>
  <si>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</si>
  <si>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</si>
  <si>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</si>
  <si>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</si>
  <si>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</si>
  <si>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</si>
  <si>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</si>
  <si>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</si>
  <si>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</si>
  <si>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</si>
  <si>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</si>
  <si>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</si>
  <si>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</si>
  <si>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</si>
  <si>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</si>
  <si>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</si>
  <si>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</si>
  <si>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</si>
  <si>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</si>
  <si>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</si>
  <si>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</si>
  <si>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</si>
  <si>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</si>
  <si>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</si>
  <si>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</si>
  <si>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</si>
  <si>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</si>
  <si>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</si>
  <si>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</si>
  <si>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</si>
  <si>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</si>
  <si>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</si>
  <si>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</si>
  <si>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</si>
  <si>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</si>
  <si>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</si>
  <si>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</si>
  <si>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</si>
  <si>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</si>
  <si>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</si>
  <si>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</si>
  <si>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</si>
  <si>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</si>
  <si>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</si>
  <si>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</si>
  <si>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</si>
  <si>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</si>
  <si>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</si>
  <si>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</si>
  <si>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</si>
  <si>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</si>
  <si>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</si>
  <si>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</si>
  <si>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</si>
  <si>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</si>
  <si>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</si>
  <si>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</si>
  <si>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</si>
  <si>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</si>
  <si>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</si>
  <si>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</si>
  <si>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</si>
  <si>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</si>
  <si>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</si>
  <si>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</si>
  <si>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</si>
  <si>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</si>
  <si>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</si>
  <si>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</si>
  <si>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</si>
  <si>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</si>
  <si>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</si>
  <si>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</si>
  <si>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</si>
  <si>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</si>
  <si>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</si>
  <si>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</si>
  <si>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</si>
  <si>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</si>
  <si>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</si>
  <si>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</si>
  <si>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</si>
  <si>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</si>
  <si>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</si>
  <si>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</si>
  <si>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</si>
  <si>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</si>
  <si>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</si>
  <si>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</si>
  <si>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</si>
  <si>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</si>
  <si>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</si>
  <si>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</si>
  <si>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</si>
  <si>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</si>
  <si>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</si>
  <si>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</si>
  <si>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</si>
  <si>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</si>
  <si>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</si>
  <si>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</si>
  <si>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</si>
  <si>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</si>
  <si>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</si>
  <si>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</si>
  <si>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</si>
  <si>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</si>
  <si>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</si>
  <si>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</si>
  <si>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</si>
  <si>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</si>
  <si>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</si>
  <si>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</si>
  <si>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</si>
  <si>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</si>
  <si>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</si>
  <si>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</si>
  <si>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</si>
  <si>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</si>
  <si>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</si>
  <si>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</si>
  <si>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</si>
  <si>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</si>
  <si>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</si>
  <si>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</si>
  <si>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</si>
  <si>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</si>
  <si>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</si>
  <si>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</si>
  <si>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</si>
  <si>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</si>
  <si>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</si>
  <si>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</si>
  <si>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</si>
  <si>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</si>
  <si>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</si>
  <si>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</si>
  <si>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</si>
  <si>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</si>
  <si>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</si>
  <si>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</si>
  <si>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</si>
  <si>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</si>
  <si>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</si>
  <si>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</si>
  <si>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</si>
  <si>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</si>
  <si>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</si>
  <si>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</si>
  <si>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</si>
  <si>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</si>
  <si>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</si>
  <si>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</si>
  <si>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</si>
  <si>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</si>
  <si>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</si>
  <si>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</si>
  <si>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</si>
  <si>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</si>
  <si>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</si>
  <si>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</si>
  <si>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</si>
  <si>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</si>
  <si>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</si>
  <si>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</si>
  <si>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</si>
  <si>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</si>
  <si>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</si>
  <si>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</si>
  <si>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</si>
  <si>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</si>
  <si>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</si>
  <si>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</si>
  <si>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</si>
  <si>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</si>
  <si>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</si>
  <si>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</si>
  <si>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</si>
  <si>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</si>
  <si>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</si>
  <si>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</si>
  <si>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</si>
  <si>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</si>
  <si>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</si>
  <si>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</si>
  <si>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</si>
  <si>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</si>
  <si>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</si>
  <si>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</si>
  <si>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</si>
  <si>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</si>
  <si>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</si>
  <si>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</si>
  <si>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</si>
  <si>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</si>
  <si>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</si>
  <si>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</si>
  <si>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</si>
  <si>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</si>
  <si>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</si>
  <si>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</si>
  <si>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</si>
  <si>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</si>
  <si>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</si>
  <si>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</si>
  <si>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</si>
  <si>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</si>
  <si>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</si>
  <si>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</si>
  <si>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</si>
  <si>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</si>
  <si>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</si>
  <si>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</si>
  <si>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</si>
  <si>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</si>
  <si>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</si>
  <si>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</si>
  <si>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</si>
  <si>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</si>
  <si>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</si>
  <si>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</si>
  <si>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</si>
  <si>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</si>
  <si>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</si>
  <si>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</si>
  <si>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</si>
  <si>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</si>
  <si>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</si>
  <si>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</si>
  <si>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</si>
  <si>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</si>
  <si>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</si>
  <si>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</si>
  <si>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</si>
  <si>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</si>
  <si>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</si>
  <si>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</si>
  <si>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</si>
  <si>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</si>
  <si>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</si>
  <si>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</si>
  <si>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</si>
  <si>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</si>
  <si>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</si>
  <si>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</si>
  <si>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</si>
  <si>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</si>
  <si>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</si>
  <si>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</si>
  <si>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</si>
  <si>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</si>
  <si>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</si>
  <si>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</si>
  <si>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</si>
  <si>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</si>
  <si>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</si>
  <si>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</si>
  <si>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</si>
  <si>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</si>
  <si>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</si>
  <si>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</si>
  <si>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</si>
  <si>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</si>
  <si>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</si>
  <si>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</si>
  <si>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</si>
  <si>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</si>
  <si>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</si>
  <si>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</si>
  <si>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</si>
  <si>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</si>
  <si>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</si>
  <si>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</si>
  <si>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</si>
  <si>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</si>
  <si>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</si>
  <si>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</si>
  <si>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</si>
  <si>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</si>
  <si>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</si>
  <si>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</si>
  <si>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</si>
  <si>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</si>
  <si>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</si>
  <si>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</si>
  <si>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</si>
  <si>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</si>
  <si>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</si>
  <si>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</si>
  <si>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</si>
  <si>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</si>
  <si>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</si>
  <si>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</si>
  <si>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</si>
  <si>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</si>
  <si>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</si>
  <si>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</si>
  <si>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</si>
  <si>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</si>
  <si>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</si>
  <si>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</si>
  <si>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</si>
  <si>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</si>
  <si>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</si>
  <si>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</si>
  <si>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</si>
  <si>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</si>
  <si>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</si>
  <si>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</si>
  <si>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</si>
  <si>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</si>
  <si>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</si>
  <si>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</si>
  <si>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</si>
  <si>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</si>
  <si>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</si>
  <si>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</si>
  <si>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</si>
  <si>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</si>
  <si>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</si>
  <si>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</si>
  <si>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</si>
  <si>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</si>
  <si>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</si>
  <si>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</si>
  <si>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</si>
  <si>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</si>
  <si>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</si>
  <si>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</si>
  <si>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</si>
  <si>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</si>
  <si>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</si>
  <si>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</si>
  <si>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</si>
  <si>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</si>
  <si>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</si>
  <si>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</si>
  <si>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</si>
  <si>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</si>
  <si>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</si>
  <si>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</si>
  <si>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</si>
  <si>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</si>
  <si>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</si>
  <si>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</si>
  <si>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</si>
  <si>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</si>
  <si>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</si>
  <si>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</si>
  <si>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</si>
  <si>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</si>
  <si>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</si>
  <si>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</si>
  <si>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</si>
  <si>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</si>
  <si>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</si>
  <si>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</si>
  <si>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</si>
  <si>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</si>
  <si>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</si>
  <si>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</si>
  <si>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</si>
  <si>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</si>
  <si>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</si>
  <si>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</si>
  <si>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</si>
  <si>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</si>
  <si>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</si>
  <si>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</si>
  <si>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</si>
  <si>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</si>
  <si>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</si>
  <si>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</si>
  <si>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</si>
  <si>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</si>
  <si>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</si>
  <si>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</si>
  <si>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</si>
  <si>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</si>
  <si>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</si>
  <si>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</si>
  <si>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</si>
  <si>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</si>
  <si>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</si>
  <si>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</si>
  <si>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</si>
  <si>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</si>
  <si>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</si>
  <si>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</si>
  <si>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</si>
  <si>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</si>
  <si>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</si>
  <si>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</si>
  <si>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</si>
  <si>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</si>
  <si>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</si>
  <si>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</si>
  <si>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</si>
  <si>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</si>
  <si>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</si>
  <si>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</si>
  <si>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</si>
  <si>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</si>
  <si>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</si>
  <si>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</si>
  <si>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</si>
  <si>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</si>
  <si>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</si>
  <si>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</si>
  <si>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</si>
  <si>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</si>
  <si>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</si>
  <si>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</si>
  <si>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</si>
  <si>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</si>
  <si>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</si>
  <si>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</si>
  <si>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</si>
  <si>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</si>
  <si>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</si>
  <si>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</si>
  <si>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</si>
  <si>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</si>
  <si>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</si>
  <si>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</si>
  <si>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</si>
  <si>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</si>
  <si>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</si>
  <si>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</si>
  <si>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</si>
  <si>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</si>
  <si>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</si>
  <si>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</si>
  <si>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</si>
  <si>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</si>
  <si>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</si>
  <si>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</si>
  <si>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</si>
  <si>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</si>
  <si>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</si>
  <si>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</si>
  <si>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</si>
  <si>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</si>
  <si>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</si>
  <si>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</si>
  <si>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</si>
  <si>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</si>
  <si>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</si>
  <si>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</si>
  <si>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</si>
  <si>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</si>
  <si>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</si>
  <si>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</si>
  <si>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</si>
  <si>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</si>
  <si>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</si>
  <si>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</si>
  <si>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</si>
  <si>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</si>
  <si>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</si>
  <si>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</si>
  <si>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</si>
  <si>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</si>
  <si>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</si>
  <si>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</si>
  <si>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</si>
  <si>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</si>
  <si>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</si>
  <si>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</si>
  <si>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</si>
  <si>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</si>
  <si>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</si>
  <si>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</si>
  <si>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</si>
  <si>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</si>
  <si>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</si>
  <si>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</si>
  <si>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</si>
  <si>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</si>
  <si>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</si>
  <si>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</si>
  <si>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</si>
  <si>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</si>
  <si>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</si>
  <si>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</si>
  <si>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</si>
  <si>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</si>
  <si>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</si>
  <si>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</si>
  <si>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</si>
  <si>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</si>
  <si>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</si>
  <si>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</si>
  <si>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</si>
  <si>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</si>
  <si>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</si>
  <si>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</si>
  <si>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</si>
  <si>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</si>
  <si>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</si>
  <si>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</si>
  <si>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</si>
  <si>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</si>
  <si>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</si>
  <si>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</si>
  <si>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</si>
  <si>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</si>
  <si>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</si>
  <si>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</si>
  <si>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</si>
  <si>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</si>
  <si>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</si>
  <si>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</si>
  <si>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</si>
  <si>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</si>
  <si>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</si>
  <si>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</si>
  <si>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</si>
  <si>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</si>
  <si>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</si>
  <si>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</si>
  <si>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</si>
  <si>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</si>
  <si>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</si>
  <si>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</si>
  <si>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</si>
  <si>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</si>
  <si>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</si>
  <si>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</si>
  <si>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</si>
  <si>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</si>
  <si>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</si>
  <si>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</si>
  <si>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</si>
  <si>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</si>
  <si>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</si>
  <si>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</si>
  <si>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</si>
  <si>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</si>
  <si>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</si>
  <si>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</si>
  <si>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</si>
  <si>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</si>
  <si>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</si>
  <si>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</si>
  <si>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</si>
  <si>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</si>
  <si>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</si>
  <si>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</si>
  <si>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</si>
  <si>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</si>
  <si>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</si>
  <si>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</si>
  <si>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</si>
  <si>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</si>
  <si>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</si>
  <si>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</si>
  <si>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</si>
  <si>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</si>
  <si>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</si>
  <si>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</si>
  <si>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</si>
  <si>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</si>
  <si>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</si>
  <si>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</si>
  <si>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</si>
  <si>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</si>
  <si>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</si>
  <si>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</si>
  <si>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</si>
  <si>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</si>
  <si>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</si>
  <si>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</si>
  <si>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</si>
  <si>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</si>
  <si>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</si>
  <si>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</si>
  <si>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</si>
  <si>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</si>
  <si>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</si>
  <si>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</si>
  <si>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</si>
  <si>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</si>
  <si>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</si>
  <si>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</si>
  <si>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</si>
  <si>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</si>
  <si>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</si>
  <si>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</si>
  <si>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</si>
  <si>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</si>
  <si>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</si>
  <si>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</si>
  <si>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</si>
  <si>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</si>
  <si>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</si>
  <si>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</si>
  <si>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</si>
  <si>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</si>
  <si>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</si>
  <si>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</si>
  <si>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</si>
  <si>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</si>
  <si>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</si>
  <si>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</si>
  <si>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</si>
  <si>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</si>
  <si>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</si>
  <si>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</si>
  <si>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</si>
  <si>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</si>
  <si>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</si>
  <si>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</si>
  <si>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</si>
  <si>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</si>
  <si>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</si>
  <si>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</si>
  <si>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</si>
  <si>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</si>
  <si>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</si>
  <si>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</si>
  <si>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</si>
  <si>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</si>
  <si>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</si>
  <si>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</si>
  <si>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</si>
  <si>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</si>
  <si>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</si>
  <si>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</si>
  <si>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</si>
  <si>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</si>
  <si>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</si>
  <si>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</si>
  <si>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</si>
  <si>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</si>
  <si>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</si>
  <si>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</si>
  <si>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</si>
  <si>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</si>
  <si>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</si>
  <si>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</si>
  <si>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</si>
  <si>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</si>
  <si>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</si>
  <si>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</si>
  <si>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</si>
  <si>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</si>
  <si>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</si>
  <si>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</si>
  <si>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</si>
  <si>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</si>
  <si>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</si>
  <si>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</si>
  <si>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</si>
  <si>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</si>
  <si>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</si>
  <si>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</si>
  <si>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</si>
  <si>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</si>
  <si>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</si>
  <si>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</si>
  <si>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</si>
  <si>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</si>
  <si>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</si>
  <si>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</si>
  <si>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</si>
  <si>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</si>
  <si>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</si>
  <si>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</si>
  <si>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</si>
  <si>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</si>
  <si>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</si>
  <si>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</si>
  <si>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</si>
  <si>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</si>
  <si>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</si>
  <si>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</si>
  <si>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</si>
  <si>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</si>
  <si>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</si>
  <si>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</si>
  <si>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</si>
  <si>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</si>
  <si>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</si>
  <si>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</si>
  <si>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</si>
  <si>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</si>
  <si>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</si>
  <si>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</si>
  <si>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</si>
  <si>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</si>
  <si>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</si>
  <si>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</si>
  <si>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</si>
  <si>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</si>
  <si>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</si>
  <si>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</si>
  <si>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</si>
  <si>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</si>
  <si>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</si>
  <si>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</si>
  <si>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</si>
  <si>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</si>
  <si>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</si>
  <si>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</si>
  <si>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</si>
  <si>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</si>
  <si>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</si>
  <si>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</si>
  <si>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</si>
  <si>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</si>
  <si>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</si>
  <si>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</si>
  <si>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</si>
  <si>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</si>
  <si>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</si>
  <si>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</si>
  <si>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</si>
  <si>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</si>
  <si>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</si>
  <si>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</si>
  <si>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</si>
  <si>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</si>
  <si>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</si>
  <si>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</si>
  <si>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</si>
  <si>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</si>
  <si>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</si>
  <si>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</si>
  <si>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</si>
  <si>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</si>
  <si>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</si>
  <si>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</si>
  <si>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</si>
  <si>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</si>
  <si>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</si>
  <si>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</si>
  <si>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</si>
  <si>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</si>
  <si>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</si>
  <si>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</si>
  <si>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</si>
  <si>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</si>
  <si>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</si>
  <si>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</si>
  <si>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</si>
  <si>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</si>
  <si>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</si>
  <si>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</si>
  <si>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</si>
  <si>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</si>
  <si>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</si>
  <si>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</si>
  <si>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</si>
  <si>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</si>
  <si>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</si>
  <si>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</si>
  <si>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</si>
  <si>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</si>
  <si>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</si>
  <si>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</si>
  <si>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</si>
  <si>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</si>
  <si>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</si>
  <si>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</si>
  <si>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</si>
  <si>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</si>
  <si>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</si>
  <si>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</si>
  <si>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</si>
  <si>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</si>
  <si>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</si>
  <si>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</si>
  <si>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</si>
  <si>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</si>
  <si>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</si>
  <si>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</si>
  <si>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</si>
  <si>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</si>
  <si>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</si>
  <si>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</si>
  <si>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</si>
  <si>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</si>
  <si>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</si>
  <si>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</si>
  <si>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</si>
  <si>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</si>
  <si>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</si>
  <si>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</si>
  <si>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</si>
  <si>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</si>
  <si>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</si>
  <si>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</si>
  <si>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</si>
  <si>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</si>
  <si>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</si>
  <si>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</si>
  <si>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</si>
  <si>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</si>
  <si>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</si>
  <si>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</si>
  <si>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</si>
  <si>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</si>
  <si>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</si>
  <si>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</si>
  <si>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</si>
  <si>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</si>
  <si>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</si>
  <si>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</si>
  <si>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</si>
  <si>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</si>
  <si>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</si>
  <si>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</si>
  <si>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</si>
  <si>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</si>
  <si>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</si>
  <si>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</si>
  <si>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</si>
  <si>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</si>
  <si>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</si>
  <si>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</si>
  <si>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</si>
  <si>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</si>
  <si>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</si>
  <si>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</si>
  <si>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</si>
  <si>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</si>
  <si>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</si>
  <si>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</si>
  <si>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</si>
  <si>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</si>
  <si>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</si>
  <si>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</si>
  <si>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</si>
  <si>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</si>
  <si>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</si>
  <si>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</si>
  <si>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</si>
  <si>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</si>
  <si>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</si>
  <si>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</si>
  <si>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</si>
  <si>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</si>
  <si>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</si>
  <si>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</si>
  <si>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</si>
  <si>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</si>
  <si>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</si>
  <si>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</si>
  <si>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</si>
  <si>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</si>
  <si>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</si>
  <si>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</si>
  <si>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</si>
  <si>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</si>
  <si>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</si>
  <si>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</si>
  <si>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</si>
  <si>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</si>
  <si>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</si>
  <si>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</si>
  <si>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</si>
  <si>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</si>
  <si>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</si>
  <si>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</si>
  <si>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</si>
  <si>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</si>
  <si>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</si>
  <si>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</si>
  <si>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</si>
  <si>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</si>
  <si>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</si>
  <si>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</si>
  <si>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</si>
  <si>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</si>
  <si>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</si>
  <si>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</si>
  <si>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</si>
  <si>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</si>
  <si>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</si>
  <si>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</si>
  <si>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</si>
  <si>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</si>
  <si>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</si>
  <si>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</si>
  <si>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</si>
  <si>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</si>
  <si>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</si>
  <si>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</si>
  <si>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</si>
  <si>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</si>
  <si>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</si>
  <si>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</si>
  <si>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</si>
  <si>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</si>
  <si>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</si>
  <si>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</si>
  <si>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</si>
  <si>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</si>
  <si>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</si>
  <si>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</si>
  <si>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</si>
  <si>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</si>
  <si>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</si>
  <si>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</si>
  <si>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</si>
  <si>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</si>
  <si>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</si>
  <si>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</si>
  <si>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</si>
  <si>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</si>
  <si>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</si>
  <si>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</si>
  <si>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</si>
  <si>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</si>
  <si>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</si>
  <si>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</si>
  <si>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</si>
  <si>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</si>
  <si>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</si>
  <si>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</si>
  <si>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</si>
  <si>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</si>
  <si>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</si>
  <si>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</si>
  <si>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</si>
  <si>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</si>
  <si>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</si>
  <si>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</si>
  <si>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</si>
  <si>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</si>
  <si>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</si>
  <si>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</si>
  <si>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</si>
  <si>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</si>
  <si>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</si>
  <si>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</si>
  <si>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</si>
  <si>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</si>
  <si>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</si>
  <si>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</si>
  <si>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</si>
  <si>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</si>
  <si>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</si>
  <si>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</si>
  <si>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</si>
  <si>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</si>
  <si>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</si>
  <si>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</si>
  <si>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</si>
  <si>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</si>
  <si>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</si>
  <si>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</si>
  <si>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</si>
  <si>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</si>
  <si>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</si>
  <si>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</si>
  <si>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</si>
  <si>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</si>
  <si>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</si>
  <si>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</si>
  <si>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</si>
  <si>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</si>
  <si>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</si>
  <si>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</si>
  <si>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</si>
  <si>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</si>
  <si>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</si>
  <si>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</si>
  <si>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</si>
  <si>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</si>
  <si>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</si>
  <si>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</si>
  <si>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</si>
  <si>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</si>
  <si>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</si>
  <si>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</si>
  <si>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</si>
  <si>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</si>
  <si>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</si>
  <si>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</si>
  <si>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</si>
  <si>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</si>
  <si>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</si>
  <si>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</si>
  <si>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</si>
  <si>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</si>
  <si>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</si>
  <si>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</si>
  <si>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</si>
  <si>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</si>
  <si>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</si>
  <si>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</si>
  <si>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</si>
  <si>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</si>
  <si>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</si>
  <si>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</si>
  <si>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</si>
  <si>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</si>
  <si>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</si>
  <si>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</si>
  <si>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</si>
  <si>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</si>
  <si>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</si>
  <si>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</si>
  <si>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</si>
  <si>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</si>
  <si>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</si>
  <si>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</si>
  <si>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</si>
  <si>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</si>
  <si>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</si>
  <si>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</si>
  <si>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</si>
  <si>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</si>
  <si>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</si>
  <si>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</si>
  <si>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</si>
  <si>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</si>
  <si>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</si>
  <si>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</si>
  <si>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</si>
  <si>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</si>
  <si>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</si>
  <si>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</si>
  <si>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</si>
  <si>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</si>
  <si>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</si>
  <si>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</si>
  <si>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</si>
  <si>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</si>
  <si>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</si>
  <si>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</si>
  <si>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</si>
  <si>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</si>
  <si>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</si>
  <si>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</si>
  <si>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</si>
  <si>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</si>
  <si>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</si>
  <si>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</si>
  <si>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</si>
  <si>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</si>
  <si>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</si>
  <si>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</si>
  <si>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</si>
  <si>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</si>
  <si>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</si>
  <si>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</si>
  <si>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</si>
  <si>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</si>
  <si>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</si>
  <si>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</si>
  <si>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</si>
  <si>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</si>
  <si>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</si>
  <si>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</si>
  <si>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</si>
  <si>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</si>
  <si>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</si>
  <si>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</si>
  <si>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</si>
  <si>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</si>
  <si>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</si>
  <si>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</si>
  <si>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</si>
  <si>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</si>
  <si>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</si>
  <si>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</si>
  <si>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</si>
  <si>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</si>
  <si>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</si>
  <si>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</si>
  <si>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</si>
  <si>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</si>
  <si>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</si>
  <si>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</si>
  <si>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</si>
  <si>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</si>
  <si>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</si>
  <si>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</si>
  <si>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</si>
  <si>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</si>
  <si>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</si>
  <si>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</si>
  <si>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</si>
  <si>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</si>
  <si>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</si>
  <si>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</si>
  <si>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</si>
  <si>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</si>
  <si>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</si>
  <si>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</si>
  <si>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</si>
  <si>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</si>
  <si>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</si>
  <si>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</si>
  <si>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</si>
  <si>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</si>
  <si>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</si>
  <si>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</si>
  <si>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</si>
  <si>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</si>
  <si>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</si>
  <si>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</si>
  <si>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</si>
  <si>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</si>
  <si>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</si>
  <si>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</si>
  <si>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</si>
  <si>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</si>
  <si>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</si>
  <si>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</si>
  <si>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</si>
  <si>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</si>
  <si>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</si>
  <si>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</si>
  <si>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</si>
  <si>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</si>
  <si>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</si>
  <si>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</si>
  <si>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</si>
  <si>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</si>
  <si>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</si>
  <si>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</si>
  <si>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</si>
  <si>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</si>
  <si>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</si>
  <si>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</si>
  <si>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</si>
  <si>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</si>
  <si>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</si>
  <si>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</si>
  <si>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</si>
  <si>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</si>
  <si>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</si>
  <si>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</si>
  <si>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</si>
  <si>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</si>
  <si>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</si>
  <si>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</si>
  <si>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</si>
  <si>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</si>
  <si>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</si>
  <si>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</si>
  <si>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</si>
  <si>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</si>
  <si>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</si>
  <si>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</si>
  <si>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</si>
  <si>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</si>
  <si>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</si>
  <si>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</si>
  <si>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</si>
  <si>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</si>
  <si>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</si>
  <si>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</si>
  <si>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</si>
  <si>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</si>
  <si>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</si>
  <si>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</si>
  <si>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</si>
  <si>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</si>
  <si>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</si>
  <si>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</si>
  <si>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</si>
  <si>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</si>
  <si>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</si>
  <si>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</si>
  <si>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</si>
  <si>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</si>
  <si>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</si>
  <si>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</si>
  <si>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</si>
  <si>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</si>
  <si>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</si>
  <si>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</si>
  <si>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</si>
  <si>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</si>
  <si>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</si>
  <si>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</si>
  <si>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</si>
  <si>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</si>
  <si>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</si>
  <si>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</si>
  <si>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</si>
  <si>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</si>
  <si>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</si>
  <si>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</si>
  <si>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</si>
  <si>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</si>
  <si>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</si>
  <si>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</si>
  <si>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</si>
  <si>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</si>
  <si>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</si>
  <si>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</si>
  <si>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</si>
  <si>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</si>
  <si>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</si>
  <si>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</si>
  <si>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</si>
  <si>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</si>
  <si>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</si>
  <si>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</si>
  <si>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</si>
  <si>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</si>
  <si>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</si>
  <si>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</si>
  <si>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</si>
  <si>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</si>
  <si>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</si>
  <si>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</si>
  <si>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</si>
  <si>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</si>
  <si>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</si>
  <si>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</si>
  <si>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</si>
  <si>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</si>
  <si>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</si>
  <si>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</si>
  <si>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</si>
  <si>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</si>
  <si>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</si>
  <si>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</si>
  <si>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</si>
  <si>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</si>
  <si>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</si>
  <si>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</si>
  <si>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</si>
  <si>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</si>
  <si>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</si>
  <si>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</si>
  <si>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</si>
  <si>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</si>
  <si>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</si>
  <si>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</si>
  <si>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</si>
  <si>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</si>
  <si>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</si>
  <si>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</si>
  <si>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</si>
  <si>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</si>
  <si>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</si>
  <si>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</si>
  <si>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</si>
  <si>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</si>
  <si>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</si>
  <si>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</si>
  <si>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</si>
  <si>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</si>
  <si>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</si>
  <si>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</si>
  <si>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</si>
  <si>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</si>
  <si>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</si>
  <si>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</si>
  <si>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</si>
  <si>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</si>
  <si>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</si>
  <si>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</si>
  <si>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</si>
  <si>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</si>
  <si>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</si>
  <si>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</si>
  <si>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</si>
  <si>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</si>
  <si>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</si>
  <si>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</si>
  <si>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</si>
  <si>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</si>
  <si>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</si>
  <si>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</si>
  <si>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</si>
  <si>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</si>
  <si>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</si>
  <si>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</si>
  <si>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</si>
  <si>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</si>
  <si>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</si>
  <si>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</si>
  <si>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</si>
  <si>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</si>
  <si>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</si>
  <si>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</si>
  <si>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</si>
  <si>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</si>
  <si>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</si>
  <si>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</si>
  <si>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</si>
  <si>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</si>
  <si>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</si>
  <si>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</si>
  <si>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</si>
  <si>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</si>
  <si>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</si>
  <si>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</si>
  <si>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</si>
  <si>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</si>
  <si>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</si>
  <si>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</si>
  <si>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</si>
  <si>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</si>
  <si>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</si>
  <si>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</si>
  <si>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</si>
  <si>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</si>
  <si>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</si>
  <si>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</si>
  <si>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</si>
  <si>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</si>
  <si>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</si>
  <si>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</si>
  <si>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</si>
  <si>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</si>
  <si>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</si>
  <si>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</si>
  <si>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</si>
  <si>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</si>
  <si>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</si>
  <si>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</si>
  <si>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</si>
  <si>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</si>
  <si>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</si>
  <si>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</si>
  <si>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</si>
  <si>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</si>
  <si>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</si>
  <si>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</si>
  <si>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</si>
  <si>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</si>
  <si>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</si>
  <si>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</si>
  <si>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</si>
  <si>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</si>
  <si>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</si>
  <si>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</si>
  <si>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</si>
  <si>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</si>
  <si>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</si>
  <si>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</si>
  <si>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</si>
  <si>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</si>
  <si>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</si>
  <si>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</si>
  <si>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</si>
  <si>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</si>
  <si>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</si>
  <si>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</si>
  <si>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</si>
  <si>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</si>
  <si>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</si>
  <si>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</si>
  <si>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</si>
  <si>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</si>
  <si>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</si>
  <si>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</si>
  <si>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</si>
  <si>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</si>
  <si>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</si>
  <si>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</si>
  <si>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</si>
  <si>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</si>
  <si>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</si>
  <si>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</si>
  <si>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</si>
  <si>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</si>
  <si>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</si>
  <si>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</si>
  <si>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</si>
  <si>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</si>
  <si>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</si>
  <si>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</si>
  <si>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</si>
  <si>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</si>
  <si>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</si>
  <si>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</si>
  <si>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</si>
  <si>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</si>
  <si>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</si>
  <si>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</si>
  <si>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</si>
  <si>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</si>
  <si>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</si>
  <si>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</si>
  <si>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</si>
  <si>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</si>
  <si>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</si>
  <si>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</si>
  <si>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</si>
  <si>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</si>
  <si>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</si>
  <si>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</si>
  <si>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</si>
  <si>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</si>
  <si>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</si>
  <si>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</si>
  <si>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</si>
  <si>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</si>
  <si>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</si>
  <si>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</si>
  <si>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</si>
  <si>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</si>
  <si>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</si>
  <si>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</si>
  <si>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</si>
  <si>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</si>
  <si>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</si>
  <si>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</si>
  <si>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</si>
  <si>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</si>
  <si>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</si>
  <si>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</si>
  <si>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</si>
  <si>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</si>
  <si>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</si>
  <si>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</si>
  <si>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</si>
  <si>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</si>
  <si>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</si>
  <si>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</si>
  <si>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</si>
  <si>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</si>
  <si>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</si>
  <si>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</si>
  <si>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</si>
  <si>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</si>
  <si>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</si>
  <si>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</si>
  <si>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</si>
  <si>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</si>
  <si>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</si>
  <si>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</si>
  <si>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</si>
  <si>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</si>
  <si>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</si>
  <si>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</si>
  <si>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</si>
  <si>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</si>
  <si>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</si>
  <si>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</si>
  <si>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</si>
  <si>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</si>
  <si>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</si>
  <si>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</si>
  <si>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</si>
  <si>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</si>
  <si>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</si>
  <si>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</si>
  <si>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</si>
  <si>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</si>
  <si>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</si>
  <si>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</si>
  <si>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</si>
  <si>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</si>
  <si>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</si>
  <si>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</si>
  <si>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</si>
  <si>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</si>
  <si>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</si>
  <si>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</si>
  <si>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</si>
  <si>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</si>
  <si>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</si>
  <si>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</si>
  <si>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</si>
  <si>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</si>
  <si>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</si>
  <si>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</si>
  <si>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</si>
  <si>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</si>
  <si>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</si>
  <si>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</si>
  <si>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</si>
  <si>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</si>
  <si>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</si>
  <si>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</si>
  <si>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</si>
  <si>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</si>
  <si>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</si>
  <si>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</si>
  <si>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</si>
  <si>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</si>
  <si>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</si>
  <si>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</si>
  <si>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</si>
  <si>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</si>
  <si>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</si>
  <si>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</si>
  <si>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</si>
  <si>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</si>
  <si>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</si>
  <si>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</si>
  <si>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</si>
  <si>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</si>
  <si>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</si>
  <si>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</si>
  <si>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</si>
  <si>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</si>
  <si>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</si>
  <si>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</si>
  <si>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</si>
  <si>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</si>
  <si>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</si>
  <si>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</si>
  <si>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</si>
  <si>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</si>
  <si>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</si>
  <si>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</si>
  <si>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</si>
  <si>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</si>
  <si>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</si>
  <si>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</si>
  <si>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</si>
  <si>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</si>
  <si>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</si>
  <si>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</si>
  <si>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</si>
  <si>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</si>
  <si>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</si>
  <si>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</si>
  <si>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</si>
  <si>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</si>
  <si>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</si>
  <si>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</si>
  <si>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</si>
  <si>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</si>
  <si>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</si>
  <si>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</si>
  <si>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</si>
  <si>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</si>
  <si>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</si>
  <si>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</si>
  <si>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</si>
  <si>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</si>
  <si>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</si>
  <si>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</si>
  <si>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</si>
  <si>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</si>
  <si>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</si>
  <si>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</si>
  <si>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</si>
  <si>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</si>
  <si>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</si>
  <si>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</si>
  <si>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</si>
  <si>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</si>
  <si>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</si>
  <si>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</si>
  <si>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</si>
  <si>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</si>
  <si>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</si>
  <si>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</si>
  <si>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</si>
  <si>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</si>
  <si>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</si>
  <si>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</si>
  <si>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</si>
  <si>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</si>
  <si>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</si>
  <si>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</si>
  <si>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</si>
  <si>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</si>
  <si>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</si>
  <si>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</si>
  <si>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</si>
  <si>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</si>
  <si>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</si>
  <si>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</si>
  <si>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</si>
  <si>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</si>
  <si>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</si>
  <si>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</si>
  <si>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</si>
  <si>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</si>
  <si>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</si>
  <si>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</si>
  <si>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</si>
  <si>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</si>
  <si>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</si>
  <si>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</si>
  <si>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</si>
  <si>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</si>
  <si>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</si>
  <si>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</si>
  <si>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</si>
  <si>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</si>
  <si>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</si>
  <si>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</si>
  <si>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</si>
  <si>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</si>
  <si>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</si>
  <si>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</si>
  <si>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</si>
  <si>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</si>
  <si>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</si>
  <si>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</si>
  <si>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</si>
  <si>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</si>
  <si>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</si>
  <si>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</si>
  <si>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</si>
  <si>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</si>
  <si>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</si>
  <si>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</si>
  <si>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</si>
  <si>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</si>
  <si>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</si>
  <si>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</si>
  <si>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</si>
  <si>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</si>
  <si>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</si>
  <si>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</si>
  <si>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</si>
  <si>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</si>
  <si>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</si>
  <si>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</si>
  <si>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</si>
  <si>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</si>
  <si>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</si>
  <si>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</si>
  <si>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</si>
  <si>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</si>
  <si>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</si>
  <si>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</si>
  <si>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</si>
  <si>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</si>
  <si>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</si>
  <si>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</si>
  <si>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</si>
  <si>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</si>
  <si>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</si>
  <si>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</si>
  <si>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</si>
  <si>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</si>
  <si>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</si>
  <si>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</si>
  <si>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</si>
  <si>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</si>
  <si>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</si>
  <si>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</si>
  <si>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</si>
  <si>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</si>
  <si>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</si>
  <si>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</si>
  <si>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</si>
  <si>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</si>
  <si>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</si>
  <si>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</si>
  <si>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</si>
  <si>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</si>
  <si>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</si>
  <si>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</si>
  <si>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</si>
  <si>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</si>
  <si>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</si>
  <si>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</si>
  <si>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</si>
  <si>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</si>
  <si>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</si>
  <si>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</si>
  <si>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</si>
  <si>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</si>
  <si>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</si>
  <si>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</si>
  <si>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</si>
  <si>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</si>
  <si>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</si>
  <si>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</si>
  <si>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</si>
  <si>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</si>
  <si>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</si>
  <si>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</si>
  <si>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</si>
  <si>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</si>
  <si>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</si>
  <si>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</si>
  <si>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</si>
  <si>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</si>
  <si>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</si>
  <si>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</si>
  <si>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</si>
  <si>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</si>
  <si>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</si>
  <si>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</si>
  <si>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</si>
  <si>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</si>
  <si>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</si>
  <si>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</si>
  <si>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</si>
  <si>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</si>
  <si>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</si>
  <si>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</si>
  <si>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</si>
  <si>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</si>
  <si>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</si>
  <si>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</si>
  <si>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</si>
  <si>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</si>
  <si>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</si>
  <si>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</si>
  <si>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</si>
  <si>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</si>
  <si>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</si>
  <si>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</si>
  <si>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</si>
  <si>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</si>
  <si>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</si>
  <si>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</si>
  <si>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</si>
  <si>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</si>
  <si>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</si>
  <si>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</si>
  <si>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</si>
  <si>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</si>
  <si>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</si>
  <si>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</si>
  <si>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</si>
  <si>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</si>
  <si>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</si>
  <si>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</si>
  <si>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</si>
  <si>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</si>
  <si>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</si>
  <si>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</si>
  <si>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</si>
  <si>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</si>
  <si>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</si>
  <si>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</si>
  <si>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</si>
  <si>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</si>
  <si>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</si>
  <si>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</si>
  <si>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</si>
  <si>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</si>
  <si>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</si>
  <si>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</si>
  <si>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</si>
  <si>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</si>
  <si>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</si>
  <si>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</si>
  <si>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</si>
  <si>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</si>
  <si>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</si>
  <si>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</si>
  <si>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</si>
  <si>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</si>
  <si>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</si>
  <si>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</si>
  <si>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</si>
  <si>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</si>
  <si>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</si>
  <si>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</si>
  <si>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</si>
  <si>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</si>
  <si>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</si>
  <si>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</si>
  <si>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</si>
  <si>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</si>
  <si>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</si>
  <si>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</si>
  <si>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</si>
  <si>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</si>
  <si>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</si>
  <si>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</si>
  <si>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</si>
  <si>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</si>
  <si>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</si>
  <si>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</si>
  <si>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</si>
  <si>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</si>
  <si>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</si>
  <si>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</si>
  <si>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</si>
  <si>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</si>
  <si>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</si>
  <si>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</si>
  <si>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</si>
  <si>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</si>
  <si>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</si>
  <si>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</si>
  <si>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</si>
  <si>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</si>
  <si>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</si>
  <si>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</si>
  <si>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</si>
  <si>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</si>
  <si>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</si>
  <si>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</si>
  <si>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</si>
  <si>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</si>
  <si>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</si>
  <si>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</si>
  <si>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</si>
  <si>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</si>
  <si>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</si>
  <si>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</si>
  <si>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</si>
  <si>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</si>
  <si>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</si>
  <si>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</si>
  <si>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</si>
  <si>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</si>
  <si>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</si>
  <si>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</si>
  <si>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</si>
  <si>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</si>
  <si>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</si>
  <si>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</si>
  <si>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</si>
  <si>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</si>
  <si>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</si>
  <si>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</si>
  <si>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</si>
  <si>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</si>
  <si>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</si>
  <si>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</si>
  <si>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</si>
  <si>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</si>
  <si>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</si>
  <si>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</si>
  <si>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</si>
  <si>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</si>
  <si>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</si>
  <si>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</si>
  <si>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</si>
  <si>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</si>
  <si>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</si>
  <si>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</si>
  <si>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</si>
  <si>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</si>
  <si>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</si>
  <si>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</si>
  <si>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</si>
  <si>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</si>
  <si>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</si>
  <si>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</si>
  <si>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</si>
  <si>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</si>
  <si>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</si>
  <si>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</si>
  <si>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</si>
  <si>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</si>
  <si>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</si>
  <si>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</si>
  <si>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</si>
  <si>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</si>
  <si>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</si>
  <si>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</si>
  <si>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</si>
  <si>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</si>
  <si>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</si>
  <si>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</si>
  <si>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</si>
  <si>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</si>
  <si>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</si>
  <si>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</si>
  <si>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</si>
  <si>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</si>
  <si>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</si>
  <si>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</si>
  <si>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</si>
  <si>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</si>
  <si>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</si>
  <si>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</si>
  <si>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</si>
  <si>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</si>
  <si>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</si>
  <si>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</si>
  <si>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</si>
  <si>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</si>
  <si>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</si>
  <si>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</si>
  <si>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</si>
  <si>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</si>
  <si>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</si>
  <si>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</si>
  <si>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</si>
  <si>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</si>
  <si>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</si>
  <si>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</si>
  <si>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</si>
  <si>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</si>
  <si>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</si>
  <si>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</si>
  <si>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</si>
  <si>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</si>
  <si>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</si>
  <si>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</si>
  <si>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</si>
  <si>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</si>
  <si>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</si>
  <si>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</si>
  <si>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</si>
  <si>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</si>
  <si>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</si>
  <si>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</si>
  <si>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</si>
  <si>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</si>
  <si>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</si>
  <si>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</si>
  <si>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</si>
  <si>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</si>
  <si>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</si>
  <si>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</si>
  <si>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</si>
  <si>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</si>
  <si>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</si>
  <si>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</si>
  <si>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</si>
  <si>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</si>
  <si>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</si>
  <si>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</si>
  <si>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</si>
  <si>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</si>
  <si>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</si>
  <si>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</si>
  <si>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</si>
  <si>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</si>
  <si>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</si>
  <si>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</si>
  <si>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</si>
  <si>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</si>
  <si>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</si>
  <si>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</si>
  <si>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</si>
  <si>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</si>
  <si>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</si>
  <si>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</si>
  <si>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</si>
  <si>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</si>
  <si>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</si>
  <si>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</si>
  <si>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</si>
  <si>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</si>
  <si>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</si>
  <si>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</si>
  <si>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</si>
  <si>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</si>
  <si>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</si>
  <si>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</si>
  <si>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</si>
  <si>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</si>
  <si>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</si>
  <si>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</si>
  <si>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</si>
  <si>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</si>
  <si>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</si>
  <si>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</si>
  <si>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</si>
  <si>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</si>
  <si>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</si>
  <si>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</si>
  <si>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</si>
  <si>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</si>
  <si>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</si>
  <si>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</si>
  <si>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</si>
  <si>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</si>
  <si>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</si>
  <si>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</si>
  <si>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</si>
  <si>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</si>
  <si>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</si>
  <si>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</si>
  <si>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</si>
  <si>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</si>
  <si>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</si>
  <si>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</si>
  <si>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</si>
  <si>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</si>
  <si>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</si>
  <si>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</si>
  <si>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</si>
  <si>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</si>
  <si>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</si>
  <si>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</si>
  <si>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</si>
  <si>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</si>
  <si>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</si>
  <si>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</si>
  <si>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</si>
  <si>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</si>
  <si>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</si>
  <si>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</si>
  <si>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</si>
  <si>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</si>
  <si>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</si>
  <si>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</si>
  <si>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</si>
  <si>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</si>
  <si>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</si>
  <si>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</si>
  <si>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</si>
  <si>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</si>
  <si>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</si>
  <si>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</si>
  <si>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</si>
  <si>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</si>
  <si>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</si>
  <si>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</si>
  <si>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</si>
  <si>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</si>
  <si>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</si>
  <si>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</si>
  <si>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</si>
  <si>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</si>
  <si>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</si>
  <si>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</si>
  <si>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</si>
  <si>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</si>
  <si>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</si>
  <si>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</si>
  <si>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</si>
  <si>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</si>
  <si>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</si>
  <si>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</si>
  <si>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</si>
  <si>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</si>
  <si>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</si>
  <si>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</si>
  <si>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</si>
  <si>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</si>
  <si>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</si>
  <si>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</si>
  <si>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</si>
  <si>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</si>
  <si>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</si>
  <si>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</si>
  <si>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</si>
  <si>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</si>
  <si>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</si>
  <si>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</si>
  <si>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</si>
  <si>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</si>
  <si>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</si>
  <si>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</si>
  <si>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</si>
  <si>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</si>
  <si>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</si>
  <si>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</si>
  <si>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</si>
  <si>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</si>
  <si>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</si>
  <si>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</si>
  <si>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</si>
  <si>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</si>
  <si>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</si>
  <si>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</si>
  <si>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</si>
  <si>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</si>
  <si>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</si>
  <si>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</si>
  <si>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</si>
  <si>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</si>
  <si>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</si>
  <si>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</si>
  <si>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</si>
  <si>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</si>
  <si>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</si>
  <si>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</si>
  <si>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</si>
  <si>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</si>
  <si>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</si>
  <si>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</si>
  <si>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</si>
  <si>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</si>
  <si>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</si>
  <si>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</si>
  <si>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</si>
  <si>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</si>
  <si>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</si>
  <si>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</si>
  <si>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</si>
  <si>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</si>
  <si>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</si>
  <si>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</si>
  <si>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</si>
  <si>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</si>
  <si>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</si>
  <si>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</si>
  <si>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</si>
  <si>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</si>
  <si>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</si>
  <si>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</si>
  <si>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</si>
  <si>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</si>
  <si>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</si>
  <si>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</si>
  <si>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</si>
  <si>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</si>
  <si>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</si>
  <si>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</si>
  <si>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</si>
  <si>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</si>
  <si>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</si>
  <si>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</si>
  <si>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</si>
  <si>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</si>
  <si>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</si>
  <si>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</si>
  <si>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</si>
  <si>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</si>
  <si>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</si>
  <si>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</si>
  <si>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</si>
  <si>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</si>
  <si>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</si>
  <si>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</si>
  <si>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</si>
  <si>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</si>
  <si>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</si>
  <si>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</si>
  <si>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</si>
  <si>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</si>
  <si>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</si>
  <si>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</si>
  <si>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</si>
  <si>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</si>
  <si>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</si>
  <si>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</si>
  <si>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</si>
  <si>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</si>
  <si>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</si>
  <si>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</si>
  <si>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</si>
  <si>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</si>
  <si>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</si>
  <si>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</si>
  <si>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</si>
  <si>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</si>
  <si>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</si>
  <si>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</si>
  <si>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</si>
  <si>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</si>
  <si>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</si>
  <si>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</si>
  <si>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</si>
  <si>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</si>
  <si>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</si>
  <si>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</si>
  <si>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</si>
  <si>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</si>
  <si>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</si>
  <si>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</si>
  <si>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</si>
  <si>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</si>
  <si>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</si>
  <si>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</si>
  <si>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</si>
  <si>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</si>
  <si>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</si>
  <si>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</si>
  <si>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</si>
  <si>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</si>
  <si>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</si>
  <si>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</si>
  <si>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</si>
  <si>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</si>
  <si>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</si>
  <si>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</si>
  <si>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</si>
  <si>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</si>
  <si>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</si>
  <si>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</si>
  <si>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</si>
  <si>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</si>
  <si>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</si>
  <si>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</si>
  <si>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</si>
  <si>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</si>
  <si>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</si>
  <si>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</si>
  <si>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</si>
  <si>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</si>
  <si>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</si>
  <si>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</si>
  <si>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</si>
  <si>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</si>
  <si>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</si>
  <si>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</si>
  <si>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</si>
  <si>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</si>
  <si>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</si>
  <si>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</si>
  <si>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</si>
  <si>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</si>
  <si>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</si>
  <si>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</si>
  <si>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</si>
  <si>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</si>
  <si>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</si>
  <si>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</si>
  <si>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</si>
  <si>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</si>
  <si>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</si>
  <si>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</si>
  <si>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</si>
  <si>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</si>
  <si>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</si>
  <si>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</si>
  <si>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</si>
  <si>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</si>
  <si>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</si>
  <si>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</si>
  <si>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</si>
  <si>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</si>
  <si>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</si>
  <si>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</si>
  <si>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</si>
  <si>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</si>
  <si>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</si>
  <si>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</si>
  <si>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</si>
  <si>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</si>
  <si>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</si>
  <si>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</si>
  <si>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</si>
  <si>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</si>
  <si>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</si>
  <si>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</si>
  <si>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</si>
  <si>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</si>
  <si>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</si>
  <si>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</si>
  <si>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</si>
  <si>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</si>
  <si>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</si>
  <si>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</si>
  <si>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</si>
  <si>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</si>
  <si>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</si>
  <si>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</si>
  <si>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</si>
  <si>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</si>
  <si>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</si>
  <si>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</si>
  <si>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</si>
  <si>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</si>
  <si>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</si>
  <si>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</si>
  <si>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</si>
  <si>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</si>
  <si>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</si>
  <si>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</si>
  <si>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</si>
  <si>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</si>
  <si>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</si>
  <si>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</si>
  <si>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</si>
  <si>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</si>
  <si>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</si>
  <si>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</si>
  <si>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</si>
  <si>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</si>
  <si>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</si>
  <si>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</si>
  <si>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</si>
  <si>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</si>
  <si>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</si>
  <si>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</si>
  <si>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</si>
  <si>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</si>
  <si>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</si>
  <si>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</si>
  <si>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</si>
  <si>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</si>
  <si>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</si>
  <si>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</si>
  <si>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</si>
  <si>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</si>
  <si>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</si>
  <si>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</si>
  <si>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</si>
  <si>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</si>
  <si>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</si>
  <si>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</si>
  <si>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</si>
  <si>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</si>
  <si>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</si>
  <si>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</si>
  <si>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</si>
  <si>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</si>
  <si>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</si>
  <si>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</si>
  <si>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</si>
  <si>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</si>
  <si>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</si>
  <si>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</si>
  <si>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</si>
  <si>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</si>
  <si>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</si>
  <si>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</si>
  <si>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</si>
  <si>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</si>
  <si>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</si>
  <si>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</si>
  <si>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</si>
  <si>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</si>
  <si>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</si>
  <si>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</si>
  <si>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</si>
  <si>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</si>
  <si>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</si>
  <si>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</si>
  <si>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</si>
  <si>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</si>
  <si>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</si>
  <si>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</si>
  <si>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</si>
  <si>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</si>
  <si>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</si>
  <si>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</si>
  <si>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</si>
  <si>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</si>
  <si>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</si>
  <si>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</si>
  <si>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</si>
  <si>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</si>
  <si>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</si>
  <si>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</si>
  <si>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</si>
  <si>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</si>
  <si>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</si>
  <si>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</si>
  <si>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</si>
  <si>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</si>
  <si>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</si>
  <si>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</si>
  <si>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</si>
  <si>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</si>
  <si>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</si>
  <si>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</si>
  <si>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</si>
  <si>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</si>
  <si>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</si>
  <si>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</si>
  <si>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</si>
  <si>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</si>
  <si>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</si>
  <si>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</si>
  <si>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</si>
  <si>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</si>
  <si>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</si>
  <si>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</si>
  <si>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</si>
  <si>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</si>
  <si>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</si>
  <si>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</si>
  <si>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</si>
  <si>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</si>
  <si>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</si>
  <si>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</si>
  <si>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</si>
  <si>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</si>
  <si>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</si>
  <si>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</si>
  <si>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</si>
  <si>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</si>
  <si>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</si>
  <si>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</si>
  <si>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</si>
  <si>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</si>
  <si>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</si>
  <si>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</si>
  <si>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</si>
  <si>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</si>
  <si>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</si>
  <si>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</si>
  <si>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</si>
  <si>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</si>
  <si>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</si>
  <si>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</si>
  <si>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</si>
  <si>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</si>
  <si>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</si>
  <si>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</si>
  <si>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</si>
  <si>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</si>
  <si>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</si>
  <si>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</si>
  <si>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</si>
  <si>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</si>
  <si>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</si>
  <si>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</si>
  <si>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</si>
  <si>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</si>
  <si>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</si>
  <si>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</si>
  <si>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</si>
  <si>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</si>
  <si>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</si>
  <si>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</si>
  <si>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</si>
  <si>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</si>
  <si>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</si>
  <si>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</si>
  <si>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</si>
  <si>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</si>
  <si>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</si>
  <si>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</si>
  <si>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</si>
  <si>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</si>
  <si>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</si>
  <si>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</si>
  <si>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</si>
  <si>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</si>
  <si>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</si>
  <si>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</si>
  <si>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</si>
  <si>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</si>
  <si>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</si>
  <si>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</si>
  <si>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</si>
  <si>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</si>
  <si>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</si>
  <si>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</si>
  <si>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</si>
  <si>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</si>
  <si>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</si>
  <si>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</si>
  <si>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</si>
  <si>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</si>
  <si>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</si>
  <si>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</si>
  <si>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</si>
  <si>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</si>
  <si>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</si>
  <si>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</si>
  <si>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</si>
  <si>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</si>
  <si>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</si>
  <si>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</si>
  <si>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</si>
  <si>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</si>
  <si>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</si>
  <si>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</si>
  <si>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</si>
  <si>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</si>
  <si>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</si>
  <si>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</si>
  <si>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</si>
  <si>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</si>
  <si>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</si>
  <si>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</si>
  <si>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</si>
  <si>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</si>
  <si>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</si>
  <si>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</si>
  <si>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</si>
  <si>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</si>
  <si>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</si>
  <si>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</si>
  <si>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</si>
  <si>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</si>
  <si>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</si>
  <si>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</si>
  <si>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</si>
  <si>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</si>
  <si>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</si>
  <si>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</si>
  <si>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</si>
  <si>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</si>
  <si>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</si>
  <si>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</si>
  <si>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</si>
  <si>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</si>
  <si>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</si>
  <si>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</si>
  <si>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</si>
  <si>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</si>
  <si>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</si>
  <si>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</si>
  <si>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</si>
  <si>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</si>
  <si>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</si>
  <si>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</si>
  <si>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</si>
  <si>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</si>
  <si>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</si>
  <si>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</si>
  <si>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</si>
  <si>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</si>
  <si>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</si>
  <si>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</si>
  <si>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</si>
  <si>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</si>
  <si>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</si>
  <si>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</si>
  <si>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</si>
  <si>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</si>
  <si>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</si>
  <si>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</si>
  <si>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</si>
  <si>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</si>
  <si>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</si>
  <si>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</si>
  <si>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</si>
  <si>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</si>
  <si>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</si>
  <si>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</si>
  <si>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</si>
  <si>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</si>
  <si>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</si>
  <si>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</si>
  <si>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</si>
  <si>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</si>
  <si>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</si>
  <si>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</si>
  <si>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</si>
  <si>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</si>
  <si>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</si>
  <si>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</si>
  <si>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</si>
  <si>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</si>
  <si>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</si>
  <si>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</si>
  <si>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</si>
  <si>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</si>
  <si>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</si>
  <si>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</si>
  <si>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</si>
  <si>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</si>
  <si>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</si>
  <si>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</si>
  <si>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</si>
  <si>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</si>
  <si>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</si>
  <si>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</si>
  <si>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</si>
  <si>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</si>
  <si>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</si>
  <si>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</si>
  <si>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</si>
  <si>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</si>
  <si>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</si>
  <si>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</si>
  <si>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</si>
  <si>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</si>
  <si>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</si>
  <si>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</si>
  <si>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</si>
  <si>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</si>
  <si>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</si>
  <si>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</si>
  <si>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</si>
  <si>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</si>
  <si>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</si>
  <si>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</si>
  <si>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</si>
  <si>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</si>
  <si>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</si>
  <si>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</si>
  <si>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</si>
  <si>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</si>
  <si>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</si>
  <si>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</si>
  <si>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</si>
  <si>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</si>
  <si>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</si>
  <si>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</si>
  <si>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</si>
  <si>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</si>
  <si>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</si>
  <si>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</si>
  <si>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</si>
  <si>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</si>
  <si>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</si>
  <si>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</si>
  <si>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</si>
  <si>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</si>
  <si>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</si>
  <si>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</si>
  <si>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</si>
  <si>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</si>
  <si>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</si>
  <si>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</si>
  <si>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</si>
  <si>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</si>
  <si>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</si>
  <si>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</si>
  <si>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</si>
  <si>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</si>
  <si>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</si>
  <si>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</si>
  <si>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</si>
  <si>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</si>
  <si>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</si>
  <si>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</si>
  <si>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</si>
  <si>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</si>
  <si>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</si>
  <si>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</si>
  <si>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</si>
  <si>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</si>
  <si>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</si>
  <si>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</si>
  <si>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</si>
  <si>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</si>
  <si>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</si>
  <si>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</si>
  <si>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</si>
  <si>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</si>
  <si>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</si>
  <si>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</si>
  <si>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</si>
  <si>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</si>
  <si>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</si>
  <si>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</si>
  <si>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</si>
  <si>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</si>
  <si>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</si>
  <si>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</si>
  <si>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</si>
  <si>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</si>
  <si>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</si>
  <si>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</si>
  <si>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</si>
  <si>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</si>
  <si>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</si>
  <si>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</si>
  <si>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</si>
  <si>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</si>
  <si>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</si>
  <si>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</si>
  <si>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</si>
  <si>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</si>
  <si>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</si>
  <si>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</si>
  <si>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</si>
  <si>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</si>
  <si>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</si>
  <si>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</si>
  <si>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</si>
  <si>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</si>
  <si>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</si>
  <si>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</si>
  <si>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</si>
  <si>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</si>
  <si>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</si>
  <si>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</si>
  <si>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</si>
  <si>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</si>
  <si>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</si>
  <si>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</si>
  <si>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</si>
  <si>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</si>
  <si>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</si>
  <si>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</si>
  <si>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</si>
  <si>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</si>
  <si>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</si>
  <si>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</si>
  <si>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</si>
  <si>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</si>
  <si>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</si>
  <si>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</si>
  <si>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</si>
  <si>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</si>
  <si>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</si>
  <si>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</si>
  <si>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</si>
  <si>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</si>
  <si>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</si>
  <si>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</si>
  <si>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</si>
  <si>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</si>
  <si>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</si>
  <si>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</si>
  <si>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</si>
  <si>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</si>
  <si>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</si>
  <si>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</si>
  <si>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</si>
  <si>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</si>
  <si>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</si>
  <si>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</si>
  <si>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</si>
  <si>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</si>
  <si>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</si>
  <si>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</si>
  <si>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</si>
  <si>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</si>
  <si>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</si>
  <si>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</si>
  <si>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</si>
  <si>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</si>
  <si>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</si>
  <si>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</si>
  <si>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</si>
  <si>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</si>
  <si>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</si>
  <si>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</si>
  <si>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</si>
  <si>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</si>
  <si>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</si>
  <si>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</si>
  <si>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</si>
  <si>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</si>
  <si>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</si>
  <si>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</si>
  <si>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</si>
  <si>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</si>
  <si>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</si>
  <si>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</si>
  <si>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</si>
  <si>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</si>
  <si>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</si>
  <si>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</si>
  <si>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</si>
  <si>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</si>
  <si>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</si>
  <si>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</si>
  <si>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</si>
  <si>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</si>
  <si>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</si>
  <si>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</si>
  <si>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</si>
  <si>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</si>
  <si>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</si>
  <si>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</si>
  <si>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</si>
  <si>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</si>
  <si>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</si>
  <si>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</si>
  <si>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</si>
  <si>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</si>
  <si>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</si>
  <si>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</si>
  <si>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</si>
  <si>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</si>
  <si>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</si>
  <si>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</si>
  <si>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</si>
  <si>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</si>
  <si>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</si>
  <si>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</si>
  <si>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</si>
  <si>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</si>
  <si>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</si>
  <si>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</si>
  <si>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</si>
  <si>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</si>
  <si>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</si>
  <si>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</si>
  <si>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</si>
  <si>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</si>
  <si>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</si>
  <si>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</si>
  <si>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</si>
  <si>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</si>
  <si>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</si>
  <si>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</si>
  <si>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</si>
  <si>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</si>
  <si>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</si>
  <si>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</si>
  <si>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</si>
  <si>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</si>
  <si>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</si>
  <si>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</si>
  <si>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</si>
  <si>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</si>
  <si>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</si>
  <si>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</si>
  <si>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</si>
  <si>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</si>
  <si>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</si>
  <si>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</si>
  <si>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</si>
  <si>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</si>
  <si>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</si>
  <si>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</si>
  <si>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</si>
  <si>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</si>
  <si>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</si>
  <si>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</si>
  <si>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</si>
  <si>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</si>
  <si>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</si>
  <si>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</si>
  <si>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</si>
  <si>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</si>
  <si>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</si>
  <si>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</si>
  <si>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</si>
  <si>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</si>
  <si>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</si>
  <si>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</si>
  <si>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</si>
  <si>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</si>
  <si>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</si>
  <si>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</si>
  <si>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</si>
  <si>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</si>
  <si>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</si>
  <si>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</si>
  <si>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</si>
  <si>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</si>
  <si>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</si>
  <si>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</si>
  <si>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</si>
  <si>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</si>
  <si>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</si>
  <si>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</si>
  <si>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</si>
  <si>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</si>
  <si>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</si>
  <si>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</si>
  <si>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</si>
  <si>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</si>
  <si>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</si>
  <si>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</si>
  <si>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</si>
  <si>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</si>
  <si>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</si>
  <si>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</si>
  <si>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</si>
  <si>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</si>
  <si>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</si>
  <si>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</si>
  <si>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</si>
  <si>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</si>
  <si>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</si>
  <si>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</si>
  <si>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</si>
  <si>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</si>
  <si>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</si>
  <si>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</si>
  <si>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</si>
  <si>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</si>
  <si>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</si>
  <si>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</si>
  <si>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</si>
  <si>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</si>
  <si>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</si>
  <si>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</si>
  <si>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</si>
  <si>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</si>
  <si>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</si>
  <si>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</si>
  <si>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</si>
  <si>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</si>
  <si>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</si>
  <si>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</si>
  <si>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</si>
  <si>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</si>
  <si>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</si>
  <si>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</si>
  <si>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</si>
  <si>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</si>
  <si>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</si>
  <si>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</si>
  <si>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</si>
  <si>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</si>
  <si>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</si>
  <si>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</si>
  <si>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</si>
  <si>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</si>
  <si>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</si>
  <si>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</si>
  <si>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</si>
  <si>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</si>
  <si>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</si>
  <si>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</si>
  <si>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</si>
  <si>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</si>
  <si>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</si>
  <si>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</si>
  <si>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</si>
  <si>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</si>
  <si>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</si>
  <si>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</si>
  <si>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</si>
  <si>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</si>
  <si>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</si>
  <si>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</si>
  <si>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</si>
  <si>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</si>
  <si>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</si>
  <si>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</si>
  <si>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</si>
  <si>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</si>
  <si>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</si>
  <si>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</si>
  <si>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</si>
  <si>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</si>
  <si>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</si>
  <si>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</si>
  <si>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</si>
  <si>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</si>
  <si>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</si>
  <si>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</si>
  <si>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</si>
  <si>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</si>
  <si>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</si>
  <si>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</si>
  <si>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</si>
  <si>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</si>
  <si>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</si>
  <si>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</si>
  <si>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</si>
  <si>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</si>
  <si>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</si>
  <si>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</si>
  <si>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</si>
  <si>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</si>
  <si>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</si>
  <si>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</si>
  <si>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</si>
  <si>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</si>
  <si>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</si>
  <si>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</si>
  <si>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</si>
  <si>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</si>
  <si>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</si>
  <si>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</si>
  <si>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</si>
  <si>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</si>
  <si>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</si>
  <si>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</si>
  <si>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</si>
  <si>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</si>
  <si>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</si>
  <si>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</si>
  <si>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</si>
  <si>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</si>
  <si>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</si>
  <si>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</si>
  <si>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</si>
  <si>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</si>
  <si>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</si>
  <si>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</si>
  <si>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</si>
  <si>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</si>
  <si>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</si>
  <si>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</si>
  <si>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</si>
  <si>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</si>
  <si>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</si>
  <si>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</si>
  <si>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</si>
  <si>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</si>
  <si>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</si>
  <si>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</si>
  <si>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</si>
  <si>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</si>
  <si>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</si>
  <si>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</si>
  <si>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</si>
  <si>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</si>
  <si>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</si>
  <si>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</si>
  <si>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</si>
  <si>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</si>
  <si>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</si>
  <si>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</si>
  <si>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</si>
  <si>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</si>
  <si>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</si>
  <si>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</si>
  <si>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</si>
  <si>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</si>
  <si>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</si>
  <si>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</si>
  <si>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</si>
  <si>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</si>
  <si>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</si>
  <si>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</si>
  <si>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</si>
  <si>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</si>
  <si>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</si>
  <si>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</si>
  <si>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</si>
  <si>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</si>
  <si>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</si>
  <si>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</si>
  <si>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</si>
  <si>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</si>
  <si>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</si>
  <si>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</si>
  <si>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</si>
  <si>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</si>
  <si>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</si>
  <si>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</si>
  <si>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</si>
  <si>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</si>
  <si>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</si>
  <si>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</si>
  <si>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</si>
  <si>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</si>
  <si>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</si>
  <si>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</si>
  <si>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</si>
  <si>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</si>
  <si>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</si>
  <si>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</si>
  <si>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</si>
  <si>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</si>
  <si>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</si>
  <si>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</si>
  <si>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</si>
  <si>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</si>
  <si>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</si>
  <si>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</si>
  <si>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</si>
  <si>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</si>
  <si>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</si>
  <si>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</si>
  <si>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</si>
  <si>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</si>
  <si>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</si>
  <si>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</si>
  <si>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</si>
  <si>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</si>
  <si>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</si>
  <si>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</si>
  <si>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</si>
  <si>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</si>
  <si>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</si>
  <si>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</si>
  <si>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</si>
  <si>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</si>
  <si>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</si>
  <si>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</si>
  <si>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</si>
  <si>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</si>
  <si>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</si>
  <si>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</si>
  <si>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</si>
  <si>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</si>
  <si>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</si>
  <si>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</si>
  <si>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</si>
  <si>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</si>
  <si>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</si>
  <si>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</si>
  <si>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</si>
  <si>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</si>
  <si>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</si>
  <si>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</si>
  <si>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</si>
  <si>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</si>
  <si>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</si>
  <si>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</si>
  <si>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</si>
  <si>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</si>
  <si>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</si>
  <si>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</si>
  <si>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</si>
  <si>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</si>
  <si>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</si>
  <si>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</si>
  <si>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</si>
  <si>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</si>
  <si>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</si>
  <si>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</si>
  <si>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</si>
  <si>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</si>
  <si>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</si>
  <si>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</si>
  <si>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</si>
  <si>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</si>
  <si>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</si>
  <si>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</si>
  <si>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</si>
  <si>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</si>
  <si>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</si>
  <si>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</si>
  <si>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</si>
  <si>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</si>
  <si>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</si>
  <si>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</si>
  <si>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</si>
  <si>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</si>
  <si>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</si>
  <si>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</si>
  <si>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</si>
  <si>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</si>
  <si>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</si>
  <si>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</si>
  <si>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</si>
  <si>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</si>
  <si>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</si>
  <si>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</si>
  <si>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</si>
  <si>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</si>
  <si>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</si>
  <si>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</si>
  <si>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</si>
  <si>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</si>
  <si>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</si>
  <si>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</si>
  <si>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</si>
  <si>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</si>
  <si>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</si>
  <si>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</si>
  <si>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</si>
  <si>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</si>
  <si>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</si>
  <si>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</si>
  <si>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</si>
  <si>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</si>
  <si>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</si>
  <si>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</si>
  <si>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</si>
  <si>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</si>
  <si>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</si>
  <si>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</si>
  <si>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</si>
  <si>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</si>
  <si>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</si>
  <si>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</si>
  <si>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</si>
  <si>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</si>
  <si>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</si>
  <si>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</si>
  <si>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</si>
  <si>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</si>
  <si>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</si>
  <si>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</si>
  <si>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</si>
  <si>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</si>
  <si>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</si>
  <si>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</si>
  <si>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</si>
  <si>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</si>
  <si>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</si>
  <si>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</si>
  <si>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</si>
  <si>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</si>
  <si>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</si>
  <si>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</si>
  <si>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</si>
  <si>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</si>
  <si>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</si>
  <si>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</si>
  <si>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</si>
  <si>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</si>
  <si>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</si>
  <si>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</si>
  <si>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</si>
  <si>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</si>
  <si>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</si>
  <si>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</si>
  <si>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</si>
  <si>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</si>
  <si>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</si>
  <si>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</si>
  <si>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</si>
  <si>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</si>
  <si>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</si>
  <si>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</si>
  <si>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</si>
  <si>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</si>
  <si>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</si>
  <si>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</si>
  <si>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</si>
  <si>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</si>
  <si>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</si>
  <si>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</si>
  <si>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</si>
  <si>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</si>
  <si>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</si>
  <si>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</si>
  <si>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</si>
  <si>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</si>
  <si>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</si>
  <si>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</si>
  <si>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</si>
  <si>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</si>
  <si>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</si>
  <si>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</si>
  <si>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</si>
  <si>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</si>
  <si>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</si>
  <si>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</si>
  <si>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</si>
  <si>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</si>
  <si>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</si>
  <si>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</si>
  <si>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</si>
  <si>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</si>
  <si>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</si>
  <si>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</si>
  <si>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</si>
  <si>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</si>
  <si>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</si>
  <si>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</si>
  <si>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</si>
  <si>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</si>
  <si>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</si>
  <si>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</si>
  <si>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</si>
  <si>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</si>
  <si>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</si>
  <si>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</si>
  <si>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</si>
  <si>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</si>
  <si>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</si>
  <si>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</si>
  <si>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</si>
  <si>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</si>
  <si>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</si>
  <si>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</si>
  <si>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</si>
  <si>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</si>
  <si>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</si>
  <si>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</si>
  <si>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</si>
  <si>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</si>
  <si>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</si>
  <si>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</si>
  <si>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</si>
  <si>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</si>
  <si>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</si>
  <si>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</si>
  <si>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</si>
  <si>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</si>
  <si>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</si>
  <si>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</si>
  <si>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</si>
  <si>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</si>
  <si>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</si>
  <si>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</si>
  <si>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</si>
  <si>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</si>
  <si>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</si>
  <si>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</si>
  <si>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</si>
  <si>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</si>
  <si>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</si>
  <si>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</si>
  <si>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</si>
  <si>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</si>
  <si>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</si>
  <si>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</si>
  <si>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</si>
  <si>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</si>
  <si>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</si>
  <si>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</si>
  <si>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</si>
  <si>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</si>
  <si>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</si>
  <si>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</si>
  <si>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</si>
  <si>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</si>
  <si>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</si>
  <si>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</si>
  <si>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</si>
  <si>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</si>
  <si>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</si>
  <si>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</si>
  <si>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</si>
  <si>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</si>
  <si>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</si>
  <si>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</si>
  <si>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</si>
  <si>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</si>
  <si>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</si>
  <si>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</si>
  <si>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</si>
  <si>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</si>
  <si>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</si>
  <si>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</si>
  <si>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</si>
  <si>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</si>
  <si>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</si>
  <si>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</si>
  <si>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</si>
  <si>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</si>
  <si>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</si>
  <si>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</si>
  <si>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</si>
  <si>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</si>
  <si>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</si>
  <si>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</si>
  <si>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</si>
  <si>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</si>
  <si>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</si>
  <si>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</si>
  <si>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</si>
  <si>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</si>
  <si>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</si>
  <si>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</si>
  <si>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</si>
  <si>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</si>
  <si>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</si>
  <si>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</si>
  <si>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</si>
  <si>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</si>
  <si>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</si>
  <si>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</si>
  <si>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</si>
  <si>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</si>
  <si>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</si>
  <si>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</si>
  <si>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</si>
  <si>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</si>
  <si>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</si>
  <si>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</si>
  <si>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</si>
  <si>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</si>
  <si>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</si>
  <si>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</si>
  <si>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</si>
  <si>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</si>
  <si>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</si>
  <si>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</si>
  <si>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</si>
  <si>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</si>
  <si>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</si>
  <si>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</si>
  <si>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</si>
  <si>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</si>
  <si>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</si>
  <si>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</si>
  <si>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</si>
  <si>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</si>
  <si>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</si>
  <si>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</si>
  <si>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</si>
  <si>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</si>
  <si>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</si>
  <si>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</si>
  <si>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</si>
  <si>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</si>
  <si>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</si>
  <si>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</si>
  <si>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</si>
  <si>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</si>
  <si>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</si>
  <si>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</si>
  <si>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</si>
  <si>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</si>
  <si>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</si>
  <si>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</si>
  <si>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</si>
  <si>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</si>
  <si>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</si>
  <si>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</si>
  <si>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</si>
  <si>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</si>
  <si>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</si>
  <si>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</si>
  <si>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</si>
  <si>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</si>
  <si>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</si>
  <si>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</si>
  <si>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</si>
  <si>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</si>
  <si>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</si>
  <si>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</si>
  <si>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</si>
  <si>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</si>
  <si>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</si>
  <si>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</si>
  <si>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</si>
  <si>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</si>
  <si>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</si>
  <si>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</si>
  <si>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</si>
  <si>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</si>
  <si>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</si>
  <si>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</si>
  <si>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</si>
  <si>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</si>
  <si>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</si>
  <si>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</si>
  <si>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</si>
  <si>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</si>
  <si>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</si>
  <si>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</si>
  <si>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</si>
  <si>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</si>
  <si>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</si>
  <si>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</si>
  <si>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</si>
  <si>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</si>
  <si>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</si>
  <si>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</si>
  <si>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</si>
  <si>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</si>
  <si>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</si>
  <si>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</si>
  <si>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</si>
  <si>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</si>
  <si>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</si>
  <si>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</si>
  <si>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</si>
  <si>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</si>
  <si>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</si>
  <si>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</si>
  <si>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</si>
  <si>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</si>
  <si>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</si>
  <si>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</si>
  <si>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</si>
  <si>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</si>
  <si>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</si>
  <si>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</si>
  <si>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</si>
  <si>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</si>
  <si>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</si>
  <si>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</si>
  <si>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</si>
  <si>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</si>
  <si>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</si>
  <si>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</si>
  <si>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</si>
  <si>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</si>
  <si>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</si>
  <si>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</si>
  <si>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</si>
  <si>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</si>
  <si>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</si>
  <si>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</si>
  <si>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</si>
  <si>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</si>
  <si>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</si>
  <si>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</si>
  <si>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</si>
  <si>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</si>
  <si>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</si>
  <si>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</si>
  <si>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</si>
  <si>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</si>
  <si>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</si>
  <si>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</si>
  <si>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</si>
  <si>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</si>
  <si>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</si>
  <si>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</si>
  <si>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</si>
  <si>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</si>
  <si>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</si>
  <si>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</si>
  <si>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</si>
  <si>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</si>
  <si>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</si>
  <si>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</si>
  <si>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</si>
  <si>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</si>
  <si>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</si>
  <si>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</si>
  <si>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</si>
  <si>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</si>
  <si>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</si>
  <si>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</si>
  <si>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</si>
  <si>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</si>
  <si>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</si>
  <si>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</si>
  <si>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</si>
  <si>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</si>
  <si>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</si>
  <si>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</si>
  <si>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</si>
  <si>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</si>
  <si>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</si>
  <si>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</si>
  <si>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</si>
  <si>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</si>
  <si>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</si>
  <si>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</si>
  <si>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</si>
  <si>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</si>
  <si>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</si>
  <si>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</si>
  <si>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</si>
  <si>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</si>
  <si>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</si>
  <si>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</si>
  <si>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</si>
  <si>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</si>
  <si>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</si>
  <si>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</si>
  <si>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</si>
  <si>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</si>
  <si>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</si>
  <si>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</si>
  <si>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</si>
  <si>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</si>
  <si>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</si>
  <si>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</si>
  <si>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</si>
  <si>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</si>
  <si>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</si>
  <si>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</si>
  <si>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</si>
  <si>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</si>
  <si>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</si>
  <si>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</si>
  <si>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</si>
  <si>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</si>
  <si>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</si>
  <si>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</si>
  <si>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</si>
  <si>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</si>
  <si>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</si>
  <si>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</si>
  <si>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</si>
  <si>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</si>
  <si>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</si>
  <si>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</si>
  <si>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</si>
  <si>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</si>
  <si>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</si>
  <si>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</si>
  <si>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</si>
  <si>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</si>
  <si>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</si>
  <si>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</si>
  <si>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</si>
  <si>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</si>
  <si>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</si>
  <si>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</si>
  <si>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</si>
  <si>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</si>
  <si>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</si>
  <si>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</si>
  <si>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</si>
  <si>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</si>
  <si>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</si>
  <si>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</si>
  <si>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</si>
  <si>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</si>
  <si>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</si>
  <si>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</si>
  <si>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</si>
  <si>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</si>
  <si>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</si>
  <si>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</si>
  <si>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</si>
  <si>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</si>
  <si>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</si>
  <si>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</si>
  <si>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</si>
  <si>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</si>
  <si>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</si>
  <si>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</si>
  <si>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</si>
  <si>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</si>
  <si>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</si>
  <si>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</si>
  <si>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</si>
  <si>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</si>
  <si>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</si>
  <si>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</si>
  <si>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</si>
  <si>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</si>
  <si>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</si>
  <si>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</si>
  <si>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</si>
  <si>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</si>
  <si>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</si>
  <si>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</si>
  <si>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</si>
  <si>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</si>
  <si>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</si>
  <si>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</si>
  <si>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</si>
  <si>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</si>
  <si>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</si>
  <si>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</si>
  <si>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</si>
  <si>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</si>
  <si>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</si>
  <si>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</si>
  <si>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</si>
  <si>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</si>
  <si>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</si>
  <si>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</si>
  <si>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</si>
  <si>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</si>
  <si>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</si>
  <si>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</si>
  <si>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</si>
  <si>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</si>
  <si>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</si>
  <si>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</si>
  <si>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</si>
  <si>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</si>
  <si>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</si>
  <si>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</si>
  <si>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</si>
  <si>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</si>
  <si>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</si>
  <si>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</si>
  <si>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</si>
  <si>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</si>
  <si>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</si>
  <si>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</si>
  <si>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</si>
  <si>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</si>
  <si>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</si>
  <si>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</si>
  <si>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</si>
  <si>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</si>
  <si>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</si>
  <si>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</si>
  <si>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</si>
  <si>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</si>
  <si>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</si>
  <si>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</si>
  <si>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</si>
  <si>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</si>
  <si>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</si>
  <si>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</si>
  <si>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</si>
  <si>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</si>
  <si>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</si>
  <si>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</si>
  <si>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</si>
  <si>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</si>
  <si>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</si>
  <si>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</si>
  <si>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</si>
  <si>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</si>
  <si>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</si>
  <si>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</si>
  <si>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</si>
  <si>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</si>
  <si>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</si>
  <si>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</si>
  <si>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</si>
  <si>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</si>
  <si>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</si>
  <si>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</si>
  <si>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</si>
  <si>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</si>
  <si>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</si>
  <si>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</si>
  <si>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</si>
  <si>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</si>
  <si>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</si>
  <si>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</si>
  <si>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</si>
  <si>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</si>
  <si>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</si>
  <si>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</si>
  <si>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</si>
  <si>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</si>
  <si>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</si>
  <si>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</si>
  <si>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</si>
  <si>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</si>
  <si>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</si>
  <si>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</si>
  <si>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</si>
  <si>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</si>
  <si>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</si>
  <si>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</si>
  <si>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</si>
  <si>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</si>
  <si>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</si>
  <si>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</si>
  <si>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</si>
  <si>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</si>
  <si>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</si>
  <si>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</si>
  <si>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</si>
  <si>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</si>
  <si>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</si>
  <si>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</si>
  <si>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</si>
  <si>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</si>
  <si>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</si>
  <si>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</si>
  <si>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</si>
  <si>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</si>
  <si>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</si>
  <si>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</si>
  <si>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</si>
  <si>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</si>
  <si>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</si>
  <si>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</si>
  <si>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</si>
  <si>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</si>
  <si>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</si>
  <si>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</si>
  <si>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</si>
  <si>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</si>
  <si>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</si>
  <si>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</si>
  <si>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</si>
  <si>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</si>
  <si>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</si>
  <si>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</si>
  <si>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</si>
  <si>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</si>
  <si>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</si>
  <si>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</si>
  <si>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</si>
  <si>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</si>
  <si>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</si>
  <si>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</si>
  <si>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</si>
  <si>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</si>
  <si>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</si>
  <si>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</si>
  <si>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</si>
  <si>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</si>
  <si>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</si>
  <si>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</si>
  <si>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</si>
  <si>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</si>
  <si>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</si>
  <si>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</si>
  <si>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</si>
  <si>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</si>
  <si>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</si>
  <si>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</si>
  <si>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</si>
  <si>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</si>
  <si>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</si>
  <si>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</si>
  <si>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</si>
  <si>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</si>
  <si>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</si>
  <si>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</si>
  <si>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</si>
  <si>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</si>
  <si>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</si>
  <si>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</si>
  <si>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</si>
  <si>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</si>
  <si>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</si>
  <si>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</si>
  <si>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</si>
  <si>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</si>
  <si>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</si>
  <si>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</si>
  <si>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</si>
  <si>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</si>
  <si>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</si>
  <si>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</si>
  <si>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</si>
  <si>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</si>
  <si>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</si>
  <si>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</si>
  <si>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</si>
  <si>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</si>
  <si>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</si>
  <si>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</si>
  <si>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</si>
  <si>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</si>
  <si>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</si>
  <si>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</si>
  <si>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</si>
  <si>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</si>
  <si>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</si>
  <si>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</si>
  <si>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</si>
  <si>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</si>
  <si>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</si>
  <si>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</si>
  <si>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</si>
  <si>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</si>
  <si>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</si>
  <si>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</si>
  <si>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</si>
  <si>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</si>
  <si>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</si>
  <si>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</si>
  <si>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</si>
  <si>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</si>
  <si>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</si>
  <si>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</si>
  <si>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</si>
  <si>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</si>
  <si>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</si>
  <si>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</si>
  <si>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</si>
  <si>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</si>
  <si>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</si>
  <si>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</si>
  <si>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</si>
  <si>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</si>
  <si>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</si>
  <si>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</si>
  <si>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</si>
  <si>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</si>
  <si>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</si>
  <si>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</si>
  <si>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</si>
  <si>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</si>
  <si>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</si>
  <si>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</si>
  <si>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</si>
  <si>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</si>
  <si>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</si>
  <si>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</si>
  <si>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</si>
  <si>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</si>
  <si>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</si>
  <si>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</si>
  <si>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</si>
  <si>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</si>
  <si>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</si>
  <si>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</si>
  <si>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</si>
  <si>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</si>
  <si>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</si>
  <si>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</si>
  <si>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</si>
  <si>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</si>
  <si>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</si>
  <si>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</si>
  <si>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</si>
  <si>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</si>
  <si>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</si>
  <si>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</si>
  <si>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</si>
  <si>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</si>
  <si>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</si>
  <si>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</si>
  <si>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</si>
  <si>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</si>
  <si>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</si>
  <si>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</si>
  <si>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</si>
  <si>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</si>
  <si>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</si>
  <si>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</si>
  <si>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</si>
  <si>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</si>
  <si>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</si>
  <si>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</si>
  <si>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</si>
  <si>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</si>
  <si>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</si>
  <si>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</si>
  <si>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</si>
  <si>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</si>
  <si>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</si>
  <si>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</si>
  <si>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</si>
  <si>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</si>
  <si>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</si>
  <si>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</si>
  <si>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</si>
  <si>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</si>
  <si>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</si>
  <si>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</si>
  <si>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</si>
  <si>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</si>
  <si>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</si>
  <si>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</si>
  <si>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</si>
  <si>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</si>
  <si>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</si>
  <si>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</si>
  <si>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</si>
  <si>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</si>
  <si>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</si>
  <si>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</si>
  <si>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</si>
  <si>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</si>
  <si>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</si>
  <si>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</si>
  <si>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</si>
  <si>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</si>
  <si>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</si>
  <si>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</si>
  <si>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</si>
  <si>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</si>
  <si>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</si>
  <si>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</si>
  <si>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</si>
  <si>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</si>
  <si>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</si>
  <si>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</si>
  <si>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</si>
  <si>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</si>
  <si>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</si>
  <si>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</si>
  <si>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</si>
  <si>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</si>
  <si>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</si>
  <si>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</si>
  <si>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</si>
  <si>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</si>
  <si>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</si>
  <si>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</si>
  <si>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</si>
  <si>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</si>
  <si>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</si>
  <si>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</si>
  <si>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</si>
  <si>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</si>
  <si>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</si>
  <si>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</si>
  <si>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</si>
  <si>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</si>
  <si>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</si>
  <si>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</si>
  <si>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</si>
  <si>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</si>
  <si>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</si>
  <si>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</si>
  <si>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</si>
  <si>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</si>
  <si>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</si>
  <si>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</si>
  <si>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</si>
  <si>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</si>
  <si>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</si>
  <si>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</si>
  <si>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</si>
  <si>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</si>
  <si>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</si>
  <si>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</si>
  <si>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</si>
  <si>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</si>
  <si>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</si>
  <si>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</si>
  <si>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</si>
  <si>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</si>
  <si>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</si>
  <si>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</si>
  <si>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</si>
  <si>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</si>
  <si>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</si>
  <si>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</si>
  <si>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</si>
  <si>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</si>
  <si>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</si>
  <si>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</si>
  <si>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</si>
  <si>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</si>
  <si>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</si>
  <si>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</si>
  <si>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</si>
  <si>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</si>
  <si>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</si>
  <si>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</si>
  <si>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</si>
  <si>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</si>
  <si>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</si>
  <si>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</si>
  <si>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</si>
  <si>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</si>
  <si>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</si>
  <si>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</si>
  <si>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</si>
  <si>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</si>
  <si>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</si>
  <si>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</si>
  <si>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</si>
  <si>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</si>
  <si>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</si>
  <si>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</si>
  <si>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</si>
  <si>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</si>
  <si>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</si>
  <si>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</si>
  <si>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</si>
  <si>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</si>
  <si>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</si>
  <si>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</si>
  <si>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</si>
  <si>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</si>
  <si>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</si>
  <si>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</si>
  <si>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</si>
  <si>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</si>
  <si>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</si>
  <si>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</si>
  <si>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</si>
  <si>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</si>
  <si>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</si>
  <si>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</si>
  <si>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</si>
  <si>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</si>
  <si>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</si>
  <si>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</si>
  <si>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</si>
  <si>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</si>
  <si>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</si>
  <si>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</si>
  <si>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</si>
  <si>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</si>
  <si>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</si>
  <si>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</si>
  <si>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</si>
  <si>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</si>
  <si>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</si>
  <si>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</si>
  <si>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</si>
  <si>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</si>
  <si>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</si>
  <si>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</si>
  <si>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</si>
  <si>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</si>
  <si>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</si>
  <si>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</si>
  <si>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</si>
  <si>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</si>
  <si>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</si>
  <si>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</si>
  <si>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</si>
  <si>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</si>
  <si>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</si>
  <si>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</si>
  <si>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</si>
  <si>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</si>
  <si>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</si>
  <si>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</si>
  <si>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</si>
  <si>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</si>
  <si>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</si>
  <si>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</si>
  <si>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</si>
  <si>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</si>
  <si>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</si>
  <si>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</si>
  <si>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</si>
  <si>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</si>
  <si>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</si>
  <si>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</si>
  <si>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</si>
  <si>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</si>
  <si>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</si>
  <si>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</si>
  <si>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</si>
  <si>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</si>
  <si>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</si>
  <si>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</si>
  <si>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</si>
  <si>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</si>
  <si>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</si>
  <si>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</si>
  <si>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</si>
  <si>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</si>
  <si>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</si>
  <si>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</si>
  <si>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</si>
  <si>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</si>
  <si>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</si>
  <si>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</si>
  <si>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</si>
  <si>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</si>
  <si>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</si>
  <si>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</si>
  <si>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</si>
  <si>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</si>
  <si>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</si>
  <si>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</si>
  <si>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</si>
  <si>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</si>
  <si>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</si>
  <si>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</si>
  <si>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</si>
  <si>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</si>
  <si>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</si>
  <si>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</si>
  <si>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</si>
  <si>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</si>
  <si>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</si>
  <si>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</si>
  <si>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</si>
  <si>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</si>
  <si>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</si>
  <si>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</si>
  <si>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</si>
  <si>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</si>
  <si>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</si>
  <si>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</si>
  <si>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</si>
  <si>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</si>
  <si>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</si>
  <si>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</si>
  <si>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</si>
  <si>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</si>
  <si>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</si>
  <si>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</si>
  <si>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</si>
  <si>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</si>
  <si>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</si>
  <si>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</si>
  <si>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</si>
  <si>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</si>
  <si>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</si>
  <si>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</si>
  <si>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</si>
  <si>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</si>
  <si>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</si>
  <si>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</si>
  <si>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</si>
  <si>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</si>
  <si>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</si>
  <si>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</si>
  <si>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</si>
  <si>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</si>
  <si>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</si>
  <si>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</si>
  <si>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</si>
  <si>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</si>
  <si>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</si>
  <si>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</si>
  <si>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</si>
  <si>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</si>
  <si>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</si>
  <si>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</si>
  <si>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</si>
  <si>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</si>
  <si>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</si>
  <si>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</si>
  <si>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</si>
  <si>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</si>
  <si>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</si>
  <si>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</si>
  <si>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</si>
  <si>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</si>
  <si>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</si>
  <si>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</si>
  <si>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</si>
  <si>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</si>
  <si>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</si>
  <si>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</si>
  <si>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</si>
  <si>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</si>
  <si>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</si>
  <si>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</si>
  <si>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</si>
  <si>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</si>
  <si>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</si>
  <si>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</si>
  <si>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</si>
  <si>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</si>
  <si>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</si>
  <si>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</si>
  <si>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</si>
  <si>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</si>
  <si>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</si>
  <si>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</si>
  <si>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</si>
  <si>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</si>
  <si>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</si>
  <si>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</si>
  <si>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</si>
  <si>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</si>
  <si>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</si>
  <si>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</si>
  <si>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</si>
  <si>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</si>
  <si>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</si>
  <si>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</si>
  <si>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</si>
  <si>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</si>
  <si>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</si>
  <si>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</si>
  <si>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</si>
  <si>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</si>
  <si>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</si>
  <si>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</si>
  <si>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</si>
  <si>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</si>
  <si>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</si>
  <si>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</si>
  <si>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</si>
  <si>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</si>
  <si>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</si>
  <si>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</si>
  <si>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</si>
  <si>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</si>
  <si>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</si>
  <si>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</si>
  <si>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</si>
  <si>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</si>
  <si>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</si>
  <si>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</si>
  <si>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</si>
  <si>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</si>
  <si>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</si>
  <si>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</si>
  <si>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</si>
  <si>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</si>
  <si>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</si>
  <si>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</si>
  <si>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</si>
  <si>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</si>
  <si>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</si>
  <si>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</si>
  <si>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</si>
  <si>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</si>
  <si>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</si>
  <si>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</si>
  <si>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</si>
  <si>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</si>
  <si>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</si>
  <si>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</si>
  <si>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</si>
  <si>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</si>
  <si>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</si>
  <si>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</si>
  <si>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</si>
  <si>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</si>
  <si>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</si>
  <si>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</si>
  <si>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</si>
  <si>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</si>
  <si>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</si>
  <si>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</si>
  <si>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</si>
  <si>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</si>
  <si>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</si>
  <si>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</si>
  <si>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</si>
  <si>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</si>
  <si>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</si>
  <si>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</si>
  <si>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</si>
  <si>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</si>
  <si>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</si>
  <si>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</si>
  <si>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</si>
  <si>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</si>
  <si>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</si>
  <si>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</si>
  <si>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</si>
  <si>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</si>
  <si>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</si>
  <si>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</si>
  <si>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</si>
  <si>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</si>
  <si>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</si>
  <si>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</si>
  <si>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</si>
  <si>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</si>
  <si>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</si>
  <si>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</si>
  <si>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</si>
  <si>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</si>
  <si>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</si>
  <si>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</si>
  <si>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</si>
  <si>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</si>
  <si>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</si>
  <si>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</si>
  <si>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</si>
  <si>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</si>
  <si>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</si>
  <si>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</si>
  <si>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</si>
  <si>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</si>
  <si>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</si>
  <si>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</si>
  <si>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</si>
  <si>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</si>
  <si>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</si>
  <si>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</si>
  <si>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</si>
  <si>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</si>
  <si>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</si>
  <si>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</si>
  <si>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</si>
  <si>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</si>
  <si>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</si>
  <si>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</si>
  <si>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</si>
  <si>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</si>
  <si>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</si>
  <si>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</si>
  <si>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</si>
  <si>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</si>
  <si>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</si>
  <si>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</si>
  <si>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</si>
  <si>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</si>
  <si>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</si>
  <si>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</si>
  <si>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</si>
  <si>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</si>
  <si>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</si>
  <si>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</si>
  <si>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</si>
  <si>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</si>
  <si>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</si>
  <si>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</si>
  <si>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</si>
  <si>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</si>
  <si>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</si>
  <si>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</si>
  <si>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</si>
  <si>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</si>
  <si>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</si>
  <si>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</si>
  <si>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</si>
  <si>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</si>
  <si>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</si>
  <si>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</si>
  <si>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</si>
  <si>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</si>
  <si>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</si>
  <si>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</si>
  <si>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</si>
  <si>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</si>
  <si>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</si>
  <si>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</si>
  <si>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</si>
  <si>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</si>
  <si>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</si>
  <si>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</si>
  <si>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</si>
  <si>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</si>
  <si>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</si>
  <si>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</si>
  <si>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</si>
  <si>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</si>
  <si>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</si>
  <si>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</si>
  <si>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</si>
  <si>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</si>
  <si>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</si>
  <si>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</si>
  <si>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</si>
  <si>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</si>
  <si>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</si>
  <si>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</si>
  <si>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</si>
  <si>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</si>
  <si>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</si>
  <si>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</si>
  <si>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</si>
  <si>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</si>
  <si>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</si>
  <si>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</si>
  <si>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</si>
  <si>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</si>
  <si>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</si>
  <si>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</si>
  <si>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</si>
  <si>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</si>
  <si>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</si>
  <si>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</si>
  <si>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</si>
  <si>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</si>
  <si>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</si>
  <si>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</si>
  <si>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</si>
  <si>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</si>
  <si>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</si>
  <si>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</si>
  <si>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</si>
  <si>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</si>
  <si>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</si>
  <si>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</si>
  <si>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</si>
  <si>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</si>
  <si>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</si>
  <si>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</si>
  <si>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</si>
  <si>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</si>
  <si>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</si>
  <si>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</si>
  <si>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</si>
  <si>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</si>
  <si>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</si>
  <si>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</si>
  <si>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</si>
  <si>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</si>
  <si>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</si>
  <si>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</si>
  <si>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</si>
  <si>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</si>
  <si>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</si>
  <si>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</si>
  <si>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</si>
  <si>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</si>
  <si>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</si>
  <si>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</si>
  <si>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</si>
  <si>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</si>
  <si>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</si>
  <si>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</si>
  <si>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</si>
  <si>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</si>
  <si>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</si>
  <si>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</si>
  <si>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</si>
  <si>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</si>
  <si>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</si>
  <si>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</si>
  <si>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</si>
  <si>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</si>
  <si>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</si>
  <si>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</si>
  <si>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</si>
  <si>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</si>
  <si>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</si>
  <si>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</si>
  <si>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</si>
  <si>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</si>
  <si>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</si>
  <si>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</si>
  <si>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</si>
  <si>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</si>
  <si>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</si>
  <si>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</si>
  <si>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</si>
  <si>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</si>
  <si>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</si>
  <si>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</si>
  <si>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</si>
  <si>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</si>
  <si>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</si>
  <si>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</si>
  <si>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</si>
  <si>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</si>
  <si>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</si>
  <si>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</si>
  <si>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</si>
  <si>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</si>
  <si>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</si>
  <si>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</si>
  <si>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</si>
  <si>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</si>
  <si>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</si>
  <si>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</si>
  <si>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</si>
  <si>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</si>
  <si>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</si>
  <si>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</si>
  <si>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</si>
  <si>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</si>
  <si>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</si>
  <si>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</si>
  <si>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</si>
  <si>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</si>
  <si>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</si>
  <si>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</si>
  <si>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</si>
  <si>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</si>
  <si>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</si>
  <si>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</si>
  <si>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</si>
  <si>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</si>
  <si>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</si>
  <si>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</si>
  <si>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</si>
  <si>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</si>
  <si>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</si>
  <si>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</si>
  <si>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</si>
  <si>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</si>
  <si>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</si>
  <si>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</si>
  <si>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</si>
  <si>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</si>
  <si>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</si>
  <si>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</si>
  <si>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</si>
  <si>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</si>
  <si>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</si>
  <si>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</si>
  <si>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</si>
  <si>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</si>
  <si>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</si>
  <si>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</si>
  <si>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</si>
  <si>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</si>
  <si>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</si>
  <si>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</si>
  <si>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</si>
  <si>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</si>
  <si>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</si>
  <si>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</si>
  <si>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</si>
  <si>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</si>
  <si>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</si>
  <si>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</si>
  <si>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</si>
  <si>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</si>
  <si>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</si>
  <si>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</si>
  <si>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</si>
  <si>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</si>
  <si>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</si>
  <si>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</si>
  <si>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</si>
  <si>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</si>
  <si>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</si>
  <si>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</si>
  <si>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</si>
  <si>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</si>
  <si>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</si>
  <si>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</si>
  <si>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</si>
  <si>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</si>
  <si>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</si>
  <si>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</si>
  <si>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</si>
  <si>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</si>
  <si>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</si>
  <si>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</si>
  <si>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</si>
  <si>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</si>
  <si>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</si>
  <si>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</si>
  <si>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</si>
  <si>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</si>
  <si>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</si>
  <si>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</si>
  <si>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</si>
  <si>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</si>
  <si>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</si>
  <si>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</si>
  <si>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</si>
  <si>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</si>
  <si>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</si>
  <si>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</si>
  <si>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</si>
  <si>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</si>
  <si>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</si>
  <si>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</si>
  <si>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</si>
  <si>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</si>
  <si>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</si>
  <si>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</si>
  <si>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</si>
  <si>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</si>
  <si>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</si>
  <si>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</si>
  <si>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</si>
  <si>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</si>
  <si>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</si>
  <si>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</si>
  <si>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</si>
  <si>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</si>
  <si>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</si>
  <si>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</si>
  <si>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</si>
  <si>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</si>
  <si>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</si>
  <si>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</si>
  <si>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</si>
  <si>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</si>
  <si>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</si>
  <si>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</si>
  <si>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</si>
  <si>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</si>
  <si>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</si>
  <si>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</si>
  <si>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</si>
  <si>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</si>
  <si>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</si>
  <si>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</si>
  <si>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</si>
  <si>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</si>
  <si>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</si>
  <si>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</si>
  <si>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</si>
  <si>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</si>
  <si>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</si>
  <si>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</si>
  <si>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</si>
  <si>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</si>
  <si>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</si>
  <si>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</si>
  <si>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</si>
  <si>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</si>
  <si>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</si>
  <si>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</si>
  <si>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</si>
  <si>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</si>
  <si>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</si>
  <si>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</si>
  <si>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</si>
  <si>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</si>
  <si>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</si>
  <si>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</si>
  <si>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</si>
  <si>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</si>
  <si>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</si>
  <si>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</si>
  <si>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</si>
  <si>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</si>
  <si>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</si>
  <si>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</si>
  <si>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</si>
  <si>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</si>
  <si>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</si>
  <si>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</si>
  <si>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</si>
  <si>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</si>
  <si>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</si>
  <si>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</si>
  <si>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</si>
  <si>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</si>
  <si>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</si>
  <si>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</si>
  <si>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</si>
  <si>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</si>
  <si>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</si>
  <si>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</si>
  <si>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</si>
  <si>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</si>
  <si>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</si>
  <si>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</si>
  <si>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</si>
  <si>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</si>
  <si>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</si>
  <si>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</si>
  <si>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</si>
  <si>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</si>
  <si>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</si>
  <si>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</si>
  <si>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</si>
  <si>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</si>
  <si>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</si>
  <si>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</si>
  <si>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</si>
  <si>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</si>
  <si>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</si>
  <si>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</si>
  <si>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</si>
  <si>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</si>
  <si>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</si>
  <si>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</si>
  <si>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</si>
  <si>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</si>
  <si>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</si>
  <si>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</si>
  <si>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</si>
  <si>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</si>
  <si>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</si>
  <si>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</si>
  <si>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</si>
  <si>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</si>
  <si>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</si>
  <si>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</si>
  <si>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</si>
  <si>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</si>
  <si>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</si>
  <si>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</si>
  <si>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</si>
  <si>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</si>
  <si>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</si>
  <si>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</si>
  <si>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</si>
  <si>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</si>
  <si>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</si>
  <si>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</si>
  <si>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</si>
  <si>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</si>
  <si>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</si>
  <si>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</si>
  <si>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</si>
  <si>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</si>
  <si>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</si>
  <si>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</si>
  <si>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</si>
  <si>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</si>
  <si>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</si>
  <si>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</si>
  <si>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</si>
  <si>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</si>
  <si>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</si>
  <si>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</si>
  <si>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</si>
  <si>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</si>
  <si>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</si>
  <si>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</si>
  <si>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</si>
  <si>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</si>
  <si>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</si>
  <si>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</si>
  <si>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</si>
  <si>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</si>
  <si>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</si>
  <si>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</si>
  <si>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</si>
  <si>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</si>
  <si>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</si>
  <si>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</si>
  <si>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</si>
  <si>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</si>
  <si>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</si>
  <si>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</si>
  <si>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</si>
  <si>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</si>
  <si>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</si>
  <si>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</si>
  <si>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</si>
  <si>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</si>
  <si>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</si>
  <si>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</si>
  <si>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</si>
  <si>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</si>
  <si>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</si>
  <si>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</si>
  <si>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</si>
  <si>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</si>
  <si>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</si>
  <si>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</si>
  <si>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</si>
  <si>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</si>
  <si>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</si>
  <si>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</si>
  <si>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</si>
  <si>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</si>
  <si>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</si>
  <si>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</si>
  <si>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</si>
  <si>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</si>
  <si>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</si>
  <si>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</si>
  <si>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</si>
  <si>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</si>
  <si>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</si>
  <si>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</si>
  <si>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</si>
  <si>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</si>
  <si>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</si>
  <si>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</si>
  <si>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</si>
  <si>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</si>
  <si>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</si>
  <si>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</si>
  <si>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</si>
  <si>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</si>
  <si>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</si>
  <si>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</si>
  <si>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</si>
  <si>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</si>
  <si>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</si>
  <si>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</si>
  <si>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</si>
  <si>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</si>
  <si>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</si>
  <si>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</si>
  <si>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</si>
  <si>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</si>
  <si>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</si>
  <si>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</si>
  <si>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</si>
  <si>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</si>
  <si>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</si>
  <si>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</si>
  <si>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</si>
  <si>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</si>
  <si>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</si>
  <si>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</si>
  <si>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</si>
  <si>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</si>
  <si>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</si>
  <si>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</si>
  <si>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</si>
  <si>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</si>
  <si>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</si>
  <si>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</si>
  <si>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</si>
  <si>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</si>
  <si>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</si>
  <si>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</si>
  <si>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</si>
  <si>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</si>
  <si>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</si>
  <si>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</si>
  <si>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</si>
  <si>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</si>
  <si>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</si>
  <si>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</si>
  <si>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</si>
  <si>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</si>
  <si>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</si>
  <si>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</si>
  <si>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</si>
  <si>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</si>
  <si>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</si>
  <si>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</si>
  <si>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</si>
  <si>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</si>
  <si>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</si>
  <si>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</si>
  <si>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</si>
  <si>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</si>
  <si>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</si>
  <si>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</si>
  <si>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</si>
  <si>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</si>
  <si>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</si>
  <si>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</si>
  <si>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</si>
  <si>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</si>
  <si>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</si>
  <si>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</si>
  <si>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</si>
  <si>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</si>
  <si>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</si>
  <si>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</si>
  <si>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</si>
  <si>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</si>
  <si>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</si>
  <si>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</si>
  <si>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</si>
  <si>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</si>
  <si>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</si>
  <si>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</si>
  <si>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</si>
  <si>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</si>
  <si>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</si>
  <si>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</si>
  <si>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</si>
  <si>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</si>
  <si>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</si>
  <si>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</si>
  <si>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</si>
  <si>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</si>
  <si>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</si>
  <si>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</si>
  <si>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</si>
  <si>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</si>
  <si>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</si>
  <si>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</si>
  <si>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</si>
  <si>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</si>
  <si>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</si>
  <si>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</si>
  <si>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</si>
  <si>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</si>
  <si>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</si>
  <si>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</si>
  <si>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</si>
  <si>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</si>
  <si>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</si>
  <si>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</si>
  <si>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</si>
  <si>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</si>
  <si>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</si>
  <si>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</si>
  <si>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</si>
  <si>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</si>
  <si>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</si>
  <si>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</si>
  <si>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</si>
  <si>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</si>
  <si>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</si>
  <si>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</si>
  <si>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</si>
  <si>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</si>
  <si>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</si>
  <si>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</si>
  <si>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</si>
  <si>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</si>
  <si>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</si>
  <si>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</si>
  <si>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</si>
  <si>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</si>
  <si>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</si>
  <si>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</si>
  <si>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</si>
  <si>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</si>
  <si>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</si>
  <si>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</si>
  <si>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</si>
  <si>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</si>
  <si>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</si>
  <si>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</si>
  <si>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</si>
  <si>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</si>
  <si>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</si>
  <si>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</si>
  <si>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</si>
  <si>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</si>
  <si>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</si>
  <si>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</si>
  <si>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</si>
  <si>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</si>
  <si>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</si>
  <si>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</si>
  <si>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</si>
  <si>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</si>
  <si>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</si>
  <si>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</si>
  <si>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</si>
  <si>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</si>
  <si>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</si>
  <si>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</si>
  <si>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</si>
  <si>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</si>
  <si>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</si>
  <si>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</si>
  <si>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</si>
  <si>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</si>
  <si>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</si>
  <si>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</si>
  <si>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</si>
  <si>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</si>
  <si>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</si>
  <si>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</si>
  <si>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</si>
  <si>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</si>
  <si>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</si>
  <si>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</si>
  <si>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</si>
  <si>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</si>
  <si>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</si>
  <si>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</si>
  <si>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</si>
  <si>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</si>
  <si>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</si>
  <si>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</si>
  <si>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</si>
  <si>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</si>
  <si>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</si>
  <si>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</si>
  <si>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</si>
  <si>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</si>
  <si>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</si>
  <si>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</si>
  <si>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</si>
  <si>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</si>
  <si>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</si>
  <si>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</si>
  <si>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</si>
  <si>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</si>
  <si>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</si>
  <si>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</si>
  <si>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</si>
  <si>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</si>
  <si>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</si>
  <si>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</si>
  <si>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</si>
  <si>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</si>
  <si>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</si>
  <si>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</si>
  <si>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</si>
  <si>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</si>
  <si>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</si>
  <si>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</si>
  <si>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</si>
  <si>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</si>
  <si>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</si>
  <si>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</si>
  <si>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</si>
  <si>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</si>
  <si>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</si>
  <si>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</si>
  <si>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</si>
  <si>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</si>
  <si>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</si>
  <si>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</si>
  <si>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</si>
  <si>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</si>
  <si>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</si>
  <si>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</si>
  <si>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</si>
  <si>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</si>
  <si>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</si>
  <si>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</si>
  <si>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</si>
  <si>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</si>
  <si>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</si>
  <si>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</si>
  <si>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</si>
  <si>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</si>
  <si>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</si>
  <si>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</si>
  <si>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</si>
  <si>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</si>
  <si>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</si>
  <si>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</si>
  <si>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</si>
  <si>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</si>
  <si>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</si>
  <si>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</si>
  <si>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</si>
  <si>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</si>
  <si>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</si>
  <si>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</si>
  <si>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</si>
  <si>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</si>
  <si>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</si>
  <si>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</si>
  <si>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</si>
  <si>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</si>
  <si>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</si>
  <si>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</si>
  <si>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</si>
  <si>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</si>
  <si>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</si>
  <si>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</si>
  <si>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</si>
  <si>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</si>
  <si>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</si>
  <si>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</si>
  <si>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</si>
  <si>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</si>
  <si>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</si>
  <si>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</si>
  <si>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</si>
  <si>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</si>
  <si>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</si>
  <si>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</si>
  <si>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</si>
  <si>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</si>
  <si>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</si>
  <si>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</si>
  <si>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</si>
  <si>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</si>
  <si>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</si>
  <si>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</si>
  <si>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</si>
  <si>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</si>
  <si>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</si>
  <si>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</si>
  <si>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</si>
  <si>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</si>
  <si>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</si>
  <si>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</si>
  <si>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</si>
  <si>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</si>
  <si>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</si>
  <si>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</si>
  <si>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</si>
  <si>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</si>
  <si>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</si>
  <si>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</si>
  <si>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</si>
  <si>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</si>
  <si>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</si>
  <si>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</si>
  <si>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</si>
  <si>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</si>
  <si>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</si>
  <si>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</si>
  <si>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</si>
  <si>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</si>
  <si>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</si>
  <si>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</si>
  <si>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</si>
  <si>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</si>
  <si>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</si>
  <si>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</si>
  <si>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</si>
  <si>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</si>
  <si>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</si>
  <si>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</si>
  <si>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</si>
  <si>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</si>
  <si>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</si>
  <si>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</si>
  <si>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</si>
  <si>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</si>
  <si>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</si>
  <si>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</si>
  <si>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</si>
  <si>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</si>
  <si>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</si>
  <si>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</si>
  <si>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</si>
  <si>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</si>
  <si>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</si>
  <si>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</si>
  <si>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</si>
  <si>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</si>
  <si>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</si>
  <si>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</si>
  <si>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</si>
  <si>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</si>
  <si>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</si>
  <si>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</si>
  <si>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</si>
  <si>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</si>
  <si>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</si>
  <si>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</si>
  <si>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</si>
  <si>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</si>
  <si>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</si>
  <si>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</si>
  <si>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</si>
  <si>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</si>
  <si>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</si>
  <si>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</si>
  <si>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</si>
  <si>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</si>
  <si>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</si>
  <si>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</si>
  <si>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</si>
  <si>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</si>
  <si>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</si>
  <si>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</si>
  <si>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</si>
  <si>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</si>
  <si>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</si>
  <si>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</si>
  <si>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</si>
  <si>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</si>
  <si>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</si>
  <si>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</si>
  <si>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</si>
  <si>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</si>
  <si>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</si>
  <si>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</si>
  <si>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</si>
  <si>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</si>
  <si>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</si>
  <si>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</si>
  <si>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</si>
  <si>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</si>
  <si>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</si>
  <si>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</si>
  <si>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</si>
  <si>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</si>
  <si>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</si>
  <si>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</si>
  <si>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</si>
  <si>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</si>
  <si>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</si>
  <si>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</si>
  <si>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</si>
  <si>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</si>
  <si>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</si>
  <si>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</si>
  <si>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</si>
  <si>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</si>
  <si>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</si>
  <si>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</si>
  <si>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</si>
  <si>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</si>
  <si>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</si>
  <si>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</si>
  <si>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</si>
  <si>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</si>
  <si>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</si>
  <si>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</si>
  <si>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</si>
  <si>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</si>
  <si>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</si>
  <si>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</si>
  <si>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</si>
  <si>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</si>
  <si>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</si>
  <si>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</si>
  <si>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</si>
  <si>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</si>
  <si>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</si>
  <si>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</si>
  <si>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</si>
  <si>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</si>
  <si>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</si>
  <si>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</si>
  <si>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</si>
  <si>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</si>
  <si>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</si>
  <si>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</si>
  <si>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</si>
  <si>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</si>
  <si>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</si>
  <si>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</si>
  <si>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</si>
  <si>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</si>
  <si>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</si>
  <si>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</si>
  <si>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</si>
  <si>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</si>
  <si>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</si>
  <si>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</si>
  <si>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</si>
  <si>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</si>
  <si>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</si>
  <si>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</si>
  <si>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</si>
  <si>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</si>
  <si>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</si>
  <si>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</si>
  <si>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</si>
  <si>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</si>
  <si>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</si>
  <si>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</si>
  <si>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</si>
  <si>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</si>
  <si>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</si>
  <si>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</si>
  <si>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</si>
  <si>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</si>
  <si>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</si>
  <si>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</si>
  <si>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</si>
  <si>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</si>
  <si>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</si>
  <si>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</si>
  <si>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</si>
  <si>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</si>
  <si>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</si>
  <si>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</si>
  <si>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</si>
  <si>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</si>
  <si>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</si>
  <si>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</si>
  <si>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</si>
  <si>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</si>
  <si>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</si>
  <si>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</si>
  <si>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</si>
  <si>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</si>
  <si>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</si>
  <si>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</si>
  <si>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</si>
  <si>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</si>
  <si>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</si>
  <si>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</si>
  <si>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</si>
  <si>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</si>
  <si>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</si>
  <si>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</si>
  <si>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</si>
  <si>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</si>
  <si>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</si>
  <si>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</si>
  <si>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</si>
  <si>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</si>
  <si>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</si>
  <si>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</si>
  <si>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</si>
  <si>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</si>
  <si>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</si>
  <si>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</si>
  <si>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</si>
  <si>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</si>
  <si>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</si>
  <si>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</si>
  <si>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</si>
  <si>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</si>
  <si>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</si>
  <si>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</si>
  <si>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</si>
  <si>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</si>
  <si>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</si>
  <si>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</si>
  <si>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</si>
  <si>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</si>
  <si>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</si>
  <si>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</si>
  <si>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</si>
  <si>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</si>
  <si>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</si>
  <si>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</si>
  <si>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</si>
  <si>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</si>
  <si>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</si>
  <si>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</si>
  <si>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</si>
  <si>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</si>
  <si>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</si>
  <si>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</si>
  <si>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</si>
  <si>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</si>
  <si>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</si>
  <si>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</si>
  <si>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</si>
  <si>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</si>
  <si>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</si>
  <si>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</si>
  <si>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</si>
  <si>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</si>
  <si>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</si>
  <si>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</si>
  <si>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</si>
  <si>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</si>
  <si>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</si>
  <si>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</si>
  <si>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</si>
  <si>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</si>
  <si>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</si>
  <si>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</si>
  <si>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</si>
  <si>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</si>
  <si>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</si>
  <si>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</si>
  <si>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</si>
  <si>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</si>
  <si>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</si>
  <si>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</si>
  <si>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</si>
  <si>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</si>
  <si>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</si>
  <si>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</si>
  <si>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</si>
  <si>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</si>
  <si>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</si>
  <si>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</si>
  <si>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</si>
  <si>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</si>
  <si>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</si>
  <si>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</si>
  <si>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</si>
  <si>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</si>
  <si>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</si>
  <si>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</si>
  <si>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</si>
  <si>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</si>
  <si>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</si>
  <si>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</si>
  <si>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</si>
  <si>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</si>
  <si>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</si>
  <si>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</si>
  <si>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</si>
  <si>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</si>
  <si>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</si>
  <si>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</si>
  <si>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</si>
  <si>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</si>
  <si>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</si>
  <si>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</si>
  <si>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</si>
  <si>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</si>
  <si>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</si>
  <si>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</si>
  <si>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</si>
  <si>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</si>
  <si>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</si>
  <si>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</si>
  <si>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</si>
  <si>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</si>
  <si>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</si>
  <si>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</si>
  <si>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</si>
  <si>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</si>
  <si>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</si>
  <si>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</si>
  <si>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</si>
  <si>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</si>
  <si>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</si>
  <si>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</si>
  <si>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</si>
  <si>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</si>
  <si>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</si>
  <si>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</si>
  <si>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</si>
  <si>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</si>
  <si>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</si>
  <si>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</si>
  <si>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</si>
  <si>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</si>
  <si>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</si>
  <si>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</si>
  <si>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</si>
  <si>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</si>
  <si>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</si>
  <si>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</si>
  <si>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</si>
  <si>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</si>
  <si>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</si>
  <si>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</si>
  <si>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</si>
  <si>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</si>
  <si>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</si>
  <si>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</si>
  <si>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</si>
  <si>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</si>
  <si>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</si>
  <si>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</si>
  <si>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</si>
  <si>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</si>
  <si>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</si>
  <si>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</si>
  <si>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</si>
  <si>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</si>
  <si>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</si>
  <si>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</si>
  <si>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</si>
  <si>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</si>
  <si>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</si>
  <si>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</si>
  <si>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</si>
  <si>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</si>
  <si>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</si>
  <si>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</si>
  <si>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</si>
  <si>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</si>
  <si>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</si>
  <si>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</si>
  <si>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</si>
  <si>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</si>
  <si>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</si>
  <si>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</si>
  <si>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</si>
  <si>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</si>
  <si>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</si>
  <si>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</si>
  <si>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</si>
  <si>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</si>
  <si>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</si>
  <si>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</si>
  <si>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</si>
  <si>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</si>
  <si>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</si>
  <si>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</si>
  <si>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</si>
  <si>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</si>
  <si>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</si>
  <si>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</si>
  <si>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</si>
  <si>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</si>
  <si>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</si>
  <si>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</si>
  <si>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</si>
  <si>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</si>
  <si>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</si>
  <si>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</si>
  <si>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</si>
  <si>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</si>
  <si>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</si>
  <si>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</si>
  <si>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</si>
  <si>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</si>
  <si>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</si>
  <si>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</si>
  <si>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</si>
  <si>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</si>
  <si>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</si>
  <si>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</si>
  <si>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</si>
  <si>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</si>
  <si>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</si>
  <si>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</si>
  <si>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</si>
  <si>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</si>
  <si>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</si>
  <si>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</si>
  <si>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</si>
  <si>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</si>
  <si>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</si>
  <si>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</si>
  <si>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</si>
  <si>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</si>
  <si>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</si>
  <si>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</si>
  <si>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</si>
  <si>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</si>
  <si>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</si>
  <si>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</si>
  <si>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</si>
  <si>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</si>
  <si>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</si>
  <si>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</si>
  <si>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</si>
  <si>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</si>
  <si>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</si>
  <si>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</si>
  <si>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</si>
  <si>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</si>
  <si>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</si>
  <si>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</si>
  <si>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</si>
  <si>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</si>
  <si>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</si>
  <si>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</si>
  <si>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</si>
  <si>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</si>
  <si>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</si>
  <si>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</si>
  <si>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</si>
  <si>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</si>
  <si>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</si>
  <si>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</si>
  <si>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</si>
  <si>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</si>
  <si>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</si>
  <si>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</si>
  <si>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</si>
  <si>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</si>
  <si>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</si>
  <si>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</si>
  <si>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</si>
  <si>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</si>
  <si>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</si>
  <si>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</si>
  <si>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</si>
  <si>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</si>
  <si>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</si>
  <si>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</si>
  <si>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</si>
  <si>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</si>
  <si>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</si>
  <si>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</si>
  <si>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</si>
  <si>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</si>
  <si>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</si>
  <si>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</si>
  <si>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</si>
  <si>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</si>
  <si>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</si>
  <si>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</si>
  <si>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</si>
  <si>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</si>
  <si>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</si>
  <si>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</si>
  <si>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</si>
  <si>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</si>
  <si>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</si>
  <si>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</si>
  <si>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</si>
  <si>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</si>
  <si>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</si>
  <si>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</si>
  <si>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</si>
  <si>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</si>
  <si>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</si>
  <si>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</si>
  <si>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</si>
  <si>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</si>
  <si>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</si>
  <si>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</si>
  <si>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</si>
  <si>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</si>
  <si>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</si>
  <si>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</si>
  <si>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</si>
  <si>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</si>
  <si>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</si>
  <si>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</si>
  <si>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</si>
  <si>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</si>
  <si>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</si>
  <si>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</si>
  <si>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</si>
  <si>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</si>
  <si>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</si>
  <si>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</si>
  <si>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</si>
  <si>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</si>
  <si>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</si>
  <si>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</si>
  <si>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</si>
  <si>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</si>
  <si>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</si>
  <si>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</si>
  <si>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</si>
  <si>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</si>
  <si>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</si>
  <si>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</si>
  <si>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</si>
  <si>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</si>
  <si>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</si>
  <si>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</si>
  <si>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</si>
  <si>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</si>
  <si>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</si>
  <si>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</si>
  <si>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</si>
  <si>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</si>
  <si>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</si>
  <si>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</si>
  <si>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</si>
  <si>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</si>
  <si>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</si>
  <si>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</si>
  <si>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</si>
  <si>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</si>
  <si>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</si>
  <si>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</si>
  <si>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</si>
  <si>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</si>
  <si>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</si>
  <si>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</si>
  <si>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</si>
  <si>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</si>
  <si>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</si>
  <si>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</si>
  <si>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</si>
  <si>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</si>
  <si>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</si>
  <si>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</si>
  <si>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</si>
  <si>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</si>
  <si>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</si>
  <si>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</si>
  <si>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</si>
  <si>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</si>
  <si>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</si>
  <si>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</si>
  <si>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</si>
  <si>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</si>
  <si>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</si>
  <si>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</si>
  <si>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</si>
  <si>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</si>
  <si>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</si>
  <si>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</si>
  <si>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</si>
  <si>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</si>
  <si>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</si>
  <si>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</si>
  <si>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</si>
  <si>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</si>
  <si>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</si>
  <si>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</si>
  <si>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</si>
  <si>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</si>
  <si>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</si>
  <si>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</si>
  <si>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</si>
  <si>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</si>
  <si>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</si>
  <si>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</si>
  <si>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</si>
  <si>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</si>
  <si>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</si>
  <si>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</si>
  <si>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</si>
  <si>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</si>
  <si>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</si>
  <si>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</si>
  <si>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</si>
  <si>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</si>
  <si>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</si>
  <si>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</si>
  <si>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</si>
  <si>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</si>
  <si>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</si>
  <si>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</si>
  <si>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</si>
  <si>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</si>
  <si>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</si>
  <si>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</si>
  <si>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</si>
  <si>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</si>
  <si>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</si>
  <si>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</si>
  <si>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</si>
  <si>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</si>
  <si>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</si>
  <si>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</si>
  <si>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</si>
  <si>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</si>
  <si>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</si>
  <si>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</si>
  <si>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</si>
  <si>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</si>
  <si>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</si>
  <si>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</si>
  <si>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</si>
  <si>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</si>
  <si>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</si>
  <si>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</si>
  <si>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</si>
  <si>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</si>
  <si>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</si>
  <si>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</si>
  <si>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</si>
  <si>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</si>
  <si>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</si>
  <si>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</si>
  <si>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</si>
  <si>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</si>
  <si>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</si>
  <si>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</si>
  <si>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</si>
  <si>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</si>
  <si>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</si>
  <si>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</si>
  <si>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</si>
  <si>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</si>
  <si>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</si>
  <si>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</si>
  <si>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</si>
  <si>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</si>
  <si>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</si>
  <si>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</si>
  <si>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</si>
  <si>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</si>
  <si>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</si>
  <si>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</si>
  <si>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</si>
  <si>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</si>
  <si>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</si>
  <si>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</si>
  <si>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</si>
  <si>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</si>
  <si>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</si>
  <si>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</si>
  <si>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</si>
  <si>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</si>
  <si>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</si>
  <si>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</si>
  <si>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</si>
  <si>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</si>
  <si>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</si>
  <si>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</si>
  <si>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</si>
  <si>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</si>
  <si>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</si>
  <si>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</si>
  <si>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</si>
  <si>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</si>
  <si>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</si>
  <si>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</si>
  <si>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</si>
  <si>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</si>
  <si>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</si>
  <si>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</si>
  <si>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</si>
  <si>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</si>
  <si>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</si>
  <si>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</si>
  <si>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</si>
  <si>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</si>
  <si>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</si>
  <si>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</si>
  <si>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</si>
  <si>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</si>
  <si>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</si>
  <si>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</si>
  <si>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</si>
  <si>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</si>
  <si>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</si>
  <si>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</si>
  <si>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</si>
  <si>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</si>
  <si>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</si>
  <si>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</si>
  <si>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</si>
  <si>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</si>
  <si>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</si>
  <si>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</si>
  <si>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</si>
  <si>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</si>
  <si>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</si>
  <si>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</si>
  <si>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</si>
  <si>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</si>
  <si>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</si>
  <si>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</si>
  <si>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</si>
  <si>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</si>
  <si>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</si>
  <si>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</si>
  <si>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</si>
  <si>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</si>
  <si>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</si>
  <si>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</si>
  <si>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</si>
  <si>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</si>
  <si>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</si>
  <si>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</si>
  <si>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</si>
  <si>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</si>
  <si>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</si>
  <si>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</si>
  <si>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</si>
  <si>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</si>
  <si>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</si>
  <si>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</si>
  <si>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</si>
  <si>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</si>
  <si>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</si>
  <si>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</si>
  <si>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</si>
  <si>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</si>
  <si>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</si>
  <si>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</si>
  <si>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</si>
  <si>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</si>
  <si>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</si>
  <si>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</si>
  <si>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</si>
  <si>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</si>
  <si>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</si>
  <si>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</si>
  <si>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</si>
  <si>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</si>
  <si>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</si>
  <si>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</si>
  <si>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</si>
  <si>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</si>
  <si>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</si>
  <si>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</si>
  <si>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</si>
  <si>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</si>
  <si>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</si>
  <si>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</si>
  <si>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</si>
  <si>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</si>
  <si>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</si>
  <si>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</si>
  <si>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</si>
  <si>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</si>
  <si>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</si>
  <si>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</si>
  <si>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</si>
  <si>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</si>
  <si>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</si>
  <si>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</si>
  <si>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</si>
  <si>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</si>
  <si>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</si>
  <si>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</si>
  <si>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</si>
  <si>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</si>
  <si>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</si>
  <si>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</si>
  <si>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</si>
  <si>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</si>
  <si>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</si>
  <si>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</si>
  <si>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</si>
  <si>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</si>
  <si>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</si>
  <si>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</si>
  <si>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</si>
  <si>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</si>
  <si>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</si>
  <si>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</si>
  <si>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</si>
  <si>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</si>
  <si>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</si>
  <si>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</si>
  <si>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</si>
  <si>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</si>
  <si>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</si>
  <si>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</si>
  <si>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</si>
  <si>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</si>
  <si>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</si>
  <si>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</si>
  <si>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</si>
  <si>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</si>
  <si>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</si>
  <si>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</si>
  <si>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</si>
  <si>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</si>
  <si>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</si>
  <si>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</si>
  <si>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</si>
  <si>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</si>
  <si>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</si>
  <si>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</si>
  <si>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</si>
  <si>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</si>
  <si>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</si>
  <si>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</si>
  <si>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</si>
  <si>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</si>
  <si>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</si>
  <si>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</si>
  <si>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</si>
  <si>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</si>
  <si>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</si>
  <si>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</si>
  <si>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</si>
  <si>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</si>
  <si>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</si>
  <si>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</si>
  <si>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</si>
  <si>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</si>
  <si>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</si>
  <si>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</si>
  <si>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</si>
  <si>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</si>
  <si>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</si>
  <si>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</si>
  <si>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</si>
  <si>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</si>
  <si>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</si>
  <si>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</si>
  <si>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</si>
  <si>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</si>
  <si>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</si>
  <si>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</si>
  <si>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</si>
  <si>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</si>
  <si>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</si>
  <si>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</si>
  <si>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</si>
  <si>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</si>
  <si>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</si>
  <si>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</si>
  <si>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</si>
  <si>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</si>
  <si>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</si>
  <si>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</si>
  <si>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</si>
  <si>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</si>
  <si>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</si>
  <si>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</si>
  <si>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</si>
  <si>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</si>
  <si>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</si>
  <si>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</si>
  <si>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</si>
  <si>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</si>
  <si>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</si>
  <si>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</si>
  <si>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</si>
  <si>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</si>
  <si>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</si>
  <si>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</si>
  <si>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</si>
  <si>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</si>
  <si>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</si>
  <si>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</si>
  <si>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</si>
  <si>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</si>
  <si>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</si>
  <si>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</si>
  <si>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</si>
  <si>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</si>
  <si>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</si>
  <si>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</si>
  <si>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</si>
  <si>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</si>
  <si>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</si>
  <si>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</si>
  <si>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</si>
  <si>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</si>
  <si>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</si>
  <si>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</si>
  <si>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</si>
  <si>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</si>
  <si>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</si>
  <si>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</si>
  <si>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</si>
  <si>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</si>
  <si>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</si>
  <si>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</si>
  <si>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</si>
  <si>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</si>
  <si>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</si>
  <si>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</si>
  <si>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</si>
  <si>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</si>
  <si>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</si>
  <si>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</si>
  <si>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</si>
  <si>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</si>
  <si>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</si>
  <si>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</si>
  <si>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</si>
  <si>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</si>
  <si>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</si>
  <si>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</si>
  <si>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</si>
  <si>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</si>
  <si>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</si>
  <si>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</si>
  <si>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</si>
  <si>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</si>
  <si>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</si>
  <si>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</si>
  <si>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</si>
  <si>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</si>
  <si>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</si>
  <si>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</si>
  <si>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</si>
  <si>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</si>
  <si>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</si>
  <si>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</si>
  <si>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</si>
  <si>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</si>
  <si>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</si>
  <si>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</si>
  <si>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</si>
  <si>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</si>
  <si>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</si>
  <si>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</si>
  <si>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</si>
  <si>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</si>
  <si>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</si>
  <si>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</si>
  <si>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</si>
  <si>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</si>
  <si>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</si>
  <si>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</si>
  <si>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</si>
  <si>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</si>
  <si>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</si>
  <si>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</si>
  <si>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</si>
  <si>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</si>
  <si>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</si>
  <si>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</si>
  <si>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</si>
  <si>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</si>
  <si>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</si>
  <si>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</si>
  <si>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</si>
  <si>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</si>
  <si>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</si>
  <si>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</si>
  <si>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</si>
  <si>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</si>
  <si>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</si>
  <si>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</si>
  <si>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</si>
  <si>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</si>
  <si>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</si>
  <si>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</si>
  <si>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</si>
  <si>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</si>
  <si>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</si>
  <si>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</si>
  <si>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</si>
  <si>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</si>
  <si>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</si>
  <si>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</si>
  <si>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</si>
  <si>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</si>
  <si>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</si>
  <si>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</si>
  <si>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</si>
  <si>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</si>
  <si>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</si>
  <si>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</si>
  <si>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</si>
  <si>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</si>
  <si>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</si>
  <si>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</si>
  <si>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</si>
  <si>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</si>
  <si>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</si>
  <si>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</si>
  <si>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</si>
  <si>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</si>
  <si>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</si>
  <si>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</si>
  <si>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</si>
  <si>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</si>
  <si>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</si>
  <si>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</si>
  <si>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</si>
  <si>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</si>
  <si>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</si>
  <si>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</si>
  <si>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</si>
  <si>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</si>
  <si>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</si>
  <si>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</si>
  <si>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</si>
  <si>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</si>
  <si>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</si>
  <si>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</si>
  <si>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</si>
  <si>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</si>
  <si>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</si>
  <si>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</si>
  <si>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</si>
  <si>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</si>
  <si>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</si>
  <si>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</si>
  <si>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</si>
  <si>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</si>
  <si>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</si>
  <si>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</si>
  <si>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</si>
  <si>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</si>
  <si>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</si>
  <si>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</si>
  <si>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</si>
  <si>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</si>
  <si>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</si>
  <si>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</si>
  <si>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</si>
  <si>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</si>
  <si>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</si>
  <si>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</si>
  <si>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</si>
  <si>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</si>
  <si>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</si>
  <si>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</si>
  <si>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</si>
  <si>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</si>
  <si>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</si>
  <si>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</si>
  <si>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</si>
  <si>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</si>
  <si>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</si>
  <si>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</si>
  <si>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</si>
  <si>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</si>
  <si>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</si>
  <si>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</si>
  <si>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</si>
  <si>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</si>
  <si>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</si>
  <si>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</si>
  <si>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</si>
  <si>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</si>
  <si>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</si>
  <si>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</si>
  <si>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</si>
  <si>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</si>
  <si>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</si>
  <si>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</si>
  <si>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</si>
  <si>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</si>
  <si>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</si>
  <si>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</si>
  <si>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</si>
  <si>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</si>
  <si>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</si>
  <si>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</si>
  <si>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</si>
  <si>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</si>
  <si>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</si>
  <si>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</si>
  <si>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</si>
  <si>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</si>
  <si>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</si>
  <si>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</si>
  <si>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</si>
  <si>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</si>
  <si>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</si>
  <si>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</si>
  <si>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</si>
  <si>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</si>
  <si>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</si>
  <si>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</si>
  <si>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</si>
  <si>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</si>
  <si>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</si>
  <si>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</si>
  <si>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</si>
  <si>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</si>
  <si>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</si>
  <si>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</si>
  <si>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</si>
  <si>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</si>
  <si>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</si>
  <si>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</si>
  <si>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</si>
  <si>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</si>
  <si>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</si>
  <si>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</si>
  <si>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</si>
  <si>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</si>
  <si>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</si>
  <si>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</si>
  <si>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</si>
  <si>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</si>
  <si>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</si>
  <si>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</si>
  <si>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</si>
  <si>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</si>
  <si>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</si>
  <si>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</si>
  <si>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</si>
  <si>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</si>
  <si>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</si>
  <si>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</si>
  <si>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</si>
  <si>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</si>
  <si>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</si>
  <si>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</si>
  <si>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</si>
  <si>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</si>
  <si>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</si>
  <si>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</si>
  <si>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</si>
  <si>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</si>
  <si>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</si>
  <si>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</si>
  <si>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</si>
  <si>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</si>
  <si>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</si>
  <si>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</si>
  <si>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</si>
  <si>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</si>
  <si>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</si>
  <si>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</si>
  <si>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</si>
  <si>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</si>
  <si>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</si>
  <si>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</si>
  <si>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</si>
  <si>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</si>
  <si>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</si>
  <si>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</si>
  <si>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</si>
  <si>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</si>
  <si>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</si>
  <si>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</si>
  <si>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</si>
  <si>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</si>
  <si>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</si>
  <si>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</si>
  <si>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</si>
  <si>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</si>
  <si>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</si>
  <si>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</si>
  <si>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</si>
  <si>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</si>
  <si>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</si>
  <si>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</si>
  <si>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</si>
  <si>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</si>
  <si>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</si>
  <si>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</si>
  <si>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</si>
  <si>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</si>
  <si>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</si>
  <si>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</si>
  <si>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</si>
  <si>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</si>
  <si>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</si>
  <si>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</si>
  <si>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</si>
  <si>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</si>
  <si>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</si>
  <si>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</si>
  <si>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</si>
  <si>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</si>
  <si>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</si>
  <si>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</si>
  <si>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</si>
  <si>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</si>
  <si>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</si>
  <si>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</si>
  <si>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</si>
  <si>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</si>
  <si>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</si>
  <si>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</si>
  <si>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</si>
  <si>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</si>
  <si>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</si>
  <si>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</si>
  <si>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</si>
  <si>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</si>
  <si>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</si>
  <si>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</si>
  <si>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</si>
  <si>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</si>
  <si>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</si>
  <si>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</si>
  <si>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</si>
  <si>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</si>
  <si>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</si>
  <si>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</si>
  <si>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</si>
  <si>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</si>
  <si>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</si>
  <si>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</si>
  <si>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</si>
  <si>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</si>
  <si>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</si>
  <si>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</si>
  <si>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</si>
  <si>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</si>
  <si>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</si>
  <si>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</si>
  <si>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</si>
  <si>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</si>
  <si>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</si>
  <si>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</si>
  <si>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</si>
  <si>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</si>
  <si>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</si>
  <si>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</si>
  <si>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</si>
  <si>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</si>
  <si>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</si>
  <si>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</si>
  <si>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</si>
  <si>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</si>
  <si>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</si>
  <si>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</si>
  <si>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</si>
  <si>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</si>
  <si>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</si>
  <si>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</si>
  <si>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</si>
  <si>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</si>
  <si>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</si>
  <si>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</si>
  <si>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</si>
  <si>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</si>
  <si>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</si>
  <si>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</si>
  <si>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</si>
  <si>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</si>
  <si>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</si>
  <si>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</si>
  <si>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</si>
  <si>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</si>
  <si>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</si>
  <si>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</si>
  <si>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</si>
  <si>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</si>
  <si>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</si>
  <si>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</si>
  <si>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</si>
  <si>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</si>
  <si>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</si>
  <si>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</si>
  <si>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</si>
  <si>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</si>
  <si>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</si>
  <si>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</si>
  <si>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</si>
  <si>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</si>
  <si>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</si>
  <si>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</si>
  <si>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</si>
  <si>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</si>
  <si>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</si>
  <si>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</si>
  <si>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</si>
  <si>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</si>
  <si>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</si>
  <si>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</si>
  <si>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</si>
  <si>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</si>
  <si>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</si>
  <si>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</si>
  <si>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</si>
  <si>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</si>
  <si>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</si>
  <si>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</si>
  <si>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</si>
  <si>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</si>
  <si>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</si>
  <si>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</si>
  <si>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</si>
  <si>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</si>
  <si>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</si>
  <si>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</si>
  <si>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</si>
  <si>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</si>
  <si>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</si>
  <si>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</si>
  <si>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</si>
  <si>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</si>
  <si>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</si>
  <si>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</si>
  <si>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</si>
  <si>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</si>
  <si>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</si>
  <si>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</si>
  <si>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</si>
  <si>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</si>
  <si>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</si>
  <si>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</si>
  <si>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</si>
  <si>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</si>
  <si>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</si>
  <si>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</si>
  <si>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</si>
  <si>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</si>
  <si>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</si>
  <si>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</si>
  <si>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</si>
  <si>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</si>
  <si>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</si>
  <si>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</si>
  <si>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</si>
  <si>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</si>
  <si>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</si>
  <si>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</si>
  <si>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</si>
  <si>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</si>
  <si>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</si>
  <si>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</si>
  <si>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</si>
  <si>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</si>
  <si>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</si>
  <si>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</si>
  <si>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</si>
  <si>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</si>
  <si>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</si>
  <si>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</si>
  <si>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</si>
  <si>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</si>
  <si>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</si>
  <si>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</si>
  <si>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</si>
  <si>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</si>
  <si>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</si>
  <si>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</si>
  <si>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</si>
  <si>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</si>
  <si>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</si>
  <si>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</si>
  <si>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</si>
  <si>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</si>
  <si>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</si>
  <si>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</si>
  <si>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</si>
  <si>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</si>
  <si>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</si>
  <si>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</si>
  <si>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</si>
  <si>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</si>
  <si>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</si>
  <si>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</si>
  <si>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</si>
  <si>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</si>
  <si>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</si>
  <si>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</si>
  <si>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</si>
  <si>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</si>
  <si>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</si>
  <si>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</si>
  <si>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</si>
  <si>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</si>
  <si>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</si>
  <si>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</si>
  <si>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</si>
  <si>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</si>
  <si>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</si>
  <si>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</si>
  <si>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</si>
  <si>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</si>
  <si>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</si>
  <si>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</si>
  <si>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</si>
  <si>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</si>
  <si>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</si>
  <si>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</si>
  <si>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</si>
  <si>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</si>
  <si>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</si>
  <si>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</si>
  <si>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</si>
  <si>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</si>
  <si>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</si>
  <si>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</si>
  <si>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</si>
  <si>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</si>
  <si>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</si>
  <si>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</si>
  <si>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</si>
  <si>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</si>
  <si>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</si>
  <si>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</si>
  <si>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</si>
  <si>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</si>
  <si>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</si>
  <si>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</si>
  <si>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</si>
  <si>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</si>
  <si>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</si>
  <si>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</si>
  <si>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</si>
  <si>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</si>
  <si>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</si>
  <si>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</si>
  <si>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</si>
  <si>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</si>
  <si>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</si>
  <si>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</si>
  <si>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</si>
  <si>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</si>
  <si>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</si>
  <si>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</si>
  <si>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</si>
  <si>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</si>
  <si>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</si>
  <si>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</si>
  <si>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</si>
  <si>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</si>
  <si>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</si>
  <si>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</si>
  <si>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</si>
  <si>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</si>
  <si>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</si>
  <si>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</si>
  <si>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</si>
  <si>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</si>
  <si>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</si>
  <si>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</si>
  <si>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</si>
  <si>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</si>
  <si>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</si>
  <si>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</si>
  <si>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</si>
  <si>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</si>
  <si>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</si>
  <si>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</si>
  <si>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</si>
  <si>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</si>
  <si>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</si>
  <si>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</si>
  <si>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</si>
  <si>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</si>
  <si>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</si>
  <si>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</si>
  <si>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</si>
  <si>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</si>
  <si>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</si>
  <si>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</si>
  <si>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</si>
  <si>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</si>
  <si>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</si>
  <si>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</si>
  <si>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</si>
  <si>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</si>
  <si>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</si>
  <si>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</si>
  <si>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</si>
  <si>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</si>
  <si>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</si>
  <si>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</si>
  <si>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</si>
  <si>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</si>
  <si>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</si>
  <si>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</si>
  <si>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</si>
  <si>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</si>
  <si>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</si>
  <si>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</si>
  <si>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</si>
  <si>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</si>
  <si>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</si>
  <si>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</si>
  <si>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</si>
  <si>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</si>
  <si>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</si>
  <si>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</si>
  <si>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</si>
  <si>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</si>
  <si>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</si>
  <si>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</si>
  <si>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</si>
  <si>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</si>
  <si>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</si>
  <si>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</si>
  <si>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</si>
  <si>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</si>
  <si>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</si>
  <si>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</si>
  <si>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</si>
  <si>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</si>
  <si>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</si>
  <si>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</si>
  <si>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</si>
  <si>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</si>
  <si>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</si>
  <si>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</si>
  <si>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</si>
  <si>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</si>
  <si>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</si>
  <si>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</si>
  <si>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</si>
  <si>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</si>
  <si>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</si>
  <si>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</si>
  <si>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</si>
  <si>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</si>
  <si>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</si>
  <si>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</si>
  <si>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</si>
  <si>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</si>
  <si>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</si>
  <si>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</si>
  <si>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</si>
  <si>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</si>
  <si>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</si>
  <si>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</si>
  <si>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</si>
  <si>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</si>
  <si>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</si>
  <si>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</si>
  <si>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</si>
  <si>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</si>
  <si>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</si>
  <si>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</si>
  <si>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</si>
  <si>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</si>
  <si>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</si>
  <si>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</si>
  <si>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</si>
  <si>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</si>
  <si>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</si>
  <si>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</si>
  <si>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</si>
  <si>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</si>
  <si>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</si>
  <si>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</si>
  <si>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</si>
  <si>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</si>
  <si>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</si>
  <si>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</si>
  <si>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</si>
  <si>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</si>
  <si>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</si>
  <si>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</si>
  <si>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</si>
  <si>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</si>
  <si>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</si>
  <si>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</si>
  <si>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</si>
  <si>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</si>
  <si>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</si>
  <si>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</si>
  <si>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</si>
  <si>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</si>
  <si>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</si>
  <si>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</si>
  <si>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</si>
  <si>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</si>
  <si>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</si>
  <si>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</si>
  <si>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</si>
  <si>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</si>
  <si>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</si>
  <si>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</si>
  <si>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</si>
  <si>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</si>
  <si>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</si>
  <si>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</si>
  <si>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</si>
  <si>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</si>
  <si>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</si>
  <si>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</si>
  <si>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</si>
  <si>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</si>
  <si>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</si>
  <si>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</si>
  <si>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</si>
  <si>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</si>
  <si>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</si>
  <si>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</si>
  <si>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</si>
  <si>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</si>
  <si>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</si>
  <si>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</si>
  <si>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</si>
  <si>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</si>
  <si>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</si>
  <si>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</si>
  <si>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</si>
  <si>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</si>
  <si>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</si>
  <si>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</si>
  <si>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</si>
  <si>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</si>
  <si>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</si>
  <si>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</si>
  <si>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</si>
  <si>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</si>
  <si>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</si>
  <si>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</si>
  <si>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</si>
  <si>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</si>
  <si>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</si>
  <si>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</si>
  <si>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</si>
  <si>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</si>
  <si>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</si>
  <si>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</si>
  <si>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</si>
  <si>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</si>
  <si>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</si>
  <si>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</si>
  <si>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</si>
  <si>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</si>
  <si>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</si>
  <si>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</si>
  <si>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</si>
  <si>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</si>
  <si>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</si>
  <si>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</si>
  <si>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</si>
  <si>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</si>
  <si>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</si>
  <si>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</si>
  <si>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</si>
  <si>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</si>
  <si>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</si>
  <si>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</si>
  <si>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</si>
  <si>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</si>
  <si>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</si>
  <si>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</si>
  <si>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</si>
  <si>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</si>
  <si>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</si>
  <si>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</si>
  <si>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</si>
  <si>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</si>
  <si>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</si>
  <si>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</si>
  <si>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</si>
  <si>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</si>
  <si>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</si>
  <si>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</si>
  <si>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</si>
  <si>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</si>
  <si>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</si>
  <si>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</si>
  <si>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</si>
  <si>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</si>
  <si>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</si>
  <si>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</si>
  <si>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</si>
  <si>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</si>
  <si>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</si>
  <si>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</si>
  <si>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</si>
  <si>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</si>
  <si>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</si>
  <si>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</si>
  <si>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</si>
  <si>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</si>
  <si>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</si>
  <si>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</si>
  <si>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</si>
  <si>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</si>
  <si>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</si>
  <si>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</si>
  <si>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</si>
  <si>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</si>
  <si>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</si>
  <si>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</si>
  <si>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</si>
  <si>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</si>
  <si>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</si>
  <si>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</si>
  <si>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</si>
  <si>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</si>
  <si>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</si>
  <si>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</si>
  <si>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</si>
  <si>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</si>
  <si>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</si>
  <si>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</si>
  <si>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</si>
  <si>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</si>
  <si>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</si>
  <si>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</si>
  <si>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</si>
  <si>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</si>
  <si>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</si>
  <si>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</si>
  <si>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</si>
  <si>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</si>
  <si>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</si>
  <si>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</si>
  <si>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</si>
  <si>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</si>
  <si>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</si>
  <si>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</si>
  <si>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</si>
  <si>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</si>
  <si>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</si>
  <si>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</si>
  <si>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</si>
  <si>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</si>
  <si>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</si>
  <si>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</si>
  <si>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</si>
  <si>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</si>
  <si>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</si>
  <si>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</si>
  <si>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</si>
  <si>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</si>
  <si>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</si>
  <si>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</si>
  <si>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</si>
  <si>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</si>
  <si>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</si>
  <si>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</si>
  <si>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</si>
  <si>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</si>
  <si>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</si>
  <si>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</si>
  <si>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</si>
  <si>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</si>
  <si>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</si>
  <si>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</si>
  <si>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</si>
  <si>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</si>
  <si>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</si>
  <si>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</si>
  <si>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</si>
  <si>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</si>
  <si>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</si>
  <si>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</si>
  <si>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</si>
  <si>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</si>
  <si>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</si>
  <si>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</si>
  <si>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</si>
  <si>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</si>
  <si>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</si>
  <si>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</si>
  <si>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</si>
  <si>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</si>
  <si>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</si>
  <si>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</si>
  <si>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</si>
  <si>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</si>
  <si>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</si>
  <si>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</si>
  <si>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</si>
  <si>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</si>
  <si>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</si>
  <si>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</si>
  <si>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</si>
  <si>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</si>
  <si>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</si>
  <si>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</si>
  <si>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</si>
  <si>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</si>
  <si>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</si>
  <si>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</si>
  <si>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</si>
  <si>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</si>
  <si>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</si>
  <si>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</si>
  <si>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</si>
  <si>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</si>
  <si>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</si>
  <si>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</si>
  <si>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</si>
  <si>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</si>
  <si>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</si>
  <si>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</si>
  <si>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</si>
  <si>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</si>
  <si>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</si>
  <si>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</si>
  <si>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</si>
  <si>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</si>
  <si>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</si>
  <si>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</si>
  <si>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</si>
  <si>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</si>
  <si>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</si>
  <si>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</si>
  <si>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</si>
  <si>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</si>
  <si>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</si>
  <si>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</si>
  <si>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</si>
  <si>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</si>
  <si>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</si>
  <si>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</si>
  <si>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</si>
  <si>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</si>
  <si>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</si>
  <si>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</si>
  <si>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</si>
  <si>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</si>
  <si>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</si>
  <si>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</si>
  <si>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</si>
  <si>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</si>
  <si>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</si>
  <si>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</si>
  <si>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</si>
  <si>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</si>
  <si>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</si>
  <si>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</si>
  <si>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</si>
  <si>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</si>
  <si>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</si>
  <si>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</si>
  <si>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</si>
  <si>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</si>
  <si>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</si>
  <si>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</si>
  <si>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</si>
  <si>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</si>
  <si>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</si>
  <si>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</si>
  <si>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</si>
  <si>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</si>
  <si>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</si>
  <si>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</si>
  <si>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</si>
  <si>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</si>
  <si>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</si>
  <si>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</si>
  <si>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</si>
  <si>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</si>
  <si>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</si>
  <si>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</si>
  <si>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</si>
  <si>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</si>
  <si>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</si>
  <si>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</si>
  <si>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</si>
  <si>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</si>
  <si>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</si>
  <si>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</si>
  <si>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</si>
  <si>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</si>
  <si>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</si>
  <si>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</si>
  <si>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</si>
  <si>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</si>
  <si>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</si>
  <si>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</si>
  <si>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</si>
  <si>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</si>
  <si>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</si>
  <si>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</si>
  <si>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</si>
  <si>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</si>
  <si>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</si>
  <si>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</si>
  <si>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</si>
  <si>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</si>
  <si>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</si>
  <si>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</si>
  <si>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</si>
  <si>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</si>
  <si>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</si>
  <si>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</si>
  <si>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</si>
  <si>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</si>
  <si>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</si>
  <si>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</si>
  <si>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</si>
  <si>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</si>
  <si>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</si>
  <si>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</si>
  <si>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</si>
  <si>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</si>
  <si>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</si>
  <si>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</si>
  <si>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</si>
  <si>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</si>
  <si>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</si>
  <si>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</si>
  <si>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</si>
  <si>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</si>
  <si>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</si>
  <si>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</si>
  <si>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</si>
  <si>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</si>
  <si>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</si>
  <si>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</si>
  <si>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</si>
  <si>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</si>
  <si>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</si>
  <si>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</si>
  <si>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</si>
  <si>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</si>
  <si>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</si>
  <si>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</si>
  <si>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</si>
  <si>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</si>
  <si>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</si>
  <si>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</si>
  <si>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</si>
  <si>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</si>
  <si>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</si>
  <si>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</si>
  <si>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</si>
  <si>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</si>
  <si>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</si>
  <si>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</si>
  <si>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</si>
  <si>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</si>
  <si>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</si>
  <si>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</si>
  <si>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</si>
  <si>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</si>
  <si>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</si>
  <si>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</si>
  <si>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</si>
  <si>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</si>
  <si>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</si>
  <si>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</si>
  <si>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</si>
  <si>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</si>
  <si>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</si>
  <si>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</si>
  <si>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</si>
  <si>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</si>
  <si>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</si>
  <si>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</si>
  <si>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</si>
  <si>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</si>
  <si>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</si>
  <si>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</si>
  <si>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</si>
  <si>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</si>
  <si>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</si>
  <si>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</si>
  <si>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</si>
  <si>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</si>
  <si>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</si>
  <si>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</si>
  <si>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</si>
  <si>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</si>
  <si>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</si>
  <si>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</si>
  <si>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</si>
  <si>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</si>
  <si>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</si>
  <si>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</si>
  <si>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</si>
  <si>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</si>
  <si>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</si>
  <si>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</si>
  <si>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</si>
  <si>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</si>
  <si>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</si>
  <si>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</si>
  <si>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</si>
  <si>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</si>
  <si>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</si>
  <si>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</si>
  <si>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</si>
  <si>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</si>
  <si>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</si>
  <si>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</si>
  <si>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</si>
  <si>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</si>
  <si>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</si>
  <si>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</si>
  <si>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</si>
  <si>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</si>
  <si>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</si>
  <si>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</si>
  <si>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</si>
  <si>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</si>
  <si>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</si>
  <si>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</si>
  <si>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</si>
  <si>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</si>
  <si>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</si>
  <si>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</si>
  <si>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</si>
  <si>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</si>
  <si>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</si>
  <si>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</si>
  <si>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</si>
  <si>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</si>
  <si>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</si>
  <si>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</si>
  <si>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</si>
  <si>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</si>
  <si>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</si>
  <si>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</si>
  <si>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</si>
  <si>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</si>
  <si>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</si>
  <si>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</si>
  <si>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</si>
  <si>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</si>
  <si>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</si>
  <si>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</si>
  <si>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</si>
  <si>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</si>
  <si>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</si>
  <si>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</si>
  <si>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</si>
  <si>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</si>
  <si>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</si>
  <si>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</si>
  <si>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</si>
  <si>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</si>
  <si>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</si>
  <si>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</si>
  <si>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</si>
  <si>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</si>
  <si>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</si>
  <si>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</si>
  <si>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</si>
  <si>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</si>
  <si>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</si>
  <si>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</si>
  <si>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</si>
  <si>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</si>
  <si>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</si>
  <si>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</si>
  <si>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</si>
  <si>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</si>
  <si>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</si>
  <si>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</si>
  <si>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</si>
  <si>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</si>
  <si>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</si>
  <si>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</si>
  <si>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</si>
  <si>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</si>
  <si>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</si>
  <si>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</si>
  <si>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</si>
  <si>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</si>
  <si>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</si>
  <si>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</si>
  <si>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</si>
  <si>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</si>
  <si>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</si>
  <si>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</si>
  <si>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</si>
  <si>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</si>
  <si>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</si>
  <si>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</si>
  <si>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</si>
  <si>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</si>
  <si>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</si>
  <si>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</si>
  <si>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</si>
  <si>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</si>
  <si>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</si>
  <si>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</si>
  <si>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</si>
  <si>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</si>
  <si>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</si>
  <si>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</si>
  <si>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</si>
  <si>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</si>
  <si>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</si>
  <si>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</si>
  <si>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</si>
  <si>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</si>
  <si>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</si>
  <si>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</si>
  <si>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</si>
  <si>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</si>
  <si>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</si>
  <si>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</si>
  <si>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</si>
  <si>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</si>
  <si>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</si>
  <si>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</si>
  <si>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</si>
  <si>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</si>
  <si>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</si>
  <si>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</si>
  <si>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</si>
  <si>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</si>
  <si>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</si>
  <si>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</si>
  <si>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</si>
  <si>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</si>
  <si>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</si>
  <si>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</si>
  <si>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</si>
  <si>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</si>
  <si>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</si>
  <si>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</si>
  <si>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</si>
  <si>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</si>
  <si>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</si>
  <si>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</si>
  <si>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</si>
  <si>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</si>
  <si>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</si>
  <si>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</si>
  <si>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</si>
  <si>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</si>
  <si>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</si>
  <si>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</si>
  <si>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</si>
  <si>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</si>
  <si>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</si>
  <si>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</si>
  <si>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</si>
  <si>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</si>
  <si>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</si>
  <si>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</si>
  <si>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</si>
  <si>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</si>
  <si>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</si>
  <si>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</si>
  <si>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</si>
  <si>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</si>
  <si>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</si>
  <si>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</si>
  <si>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</si>
  <si>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</si>
  <si>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</si>
  <si>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</si>
  <si>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</si>
  <si>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</si>
  <si>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</si>
  <si>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</si>
  <si>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</si>
  <si>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</si>
  <si>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</si>
  <si>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</si>
  <si>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</si>
  <si>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</si>
  <si>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</si>
  <si>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</si>
  <si>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</si>
  <si>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</si>
  <si>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</si>
  <si>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</si>
  <si>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</si>
  <si>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</si>
  <si>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</si>
  <si>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</si>
  <si>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</si>
  <si>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</si>
  <si>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</si>
  <si>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</si>
  <si>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</si>
  <si>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</si>
  <si>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</si>
  <si>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</si>
  <si>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</si>
  <si>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</si>
  <si>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</si>
  <si>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</si>
  <si>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</si>
  <si>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</si>
  <si>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</si>
  <si>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</si>
  <si>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</si>
  <si>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</si>
  <si>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</si>
  <si>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</si>
  <si>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</si>
  <si>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</si>
  <si>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</si>
  <si>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</si>
  <si>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</si>
  <si>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</si>
  <si>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</si>
  <si>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</si>
  <si>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</si>
  <si>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</si>
  <si>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</si>
  <si>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</si>
  <si>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</si>
  <si>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</si>
  <si>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</si>
  <si>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</si>
  <si>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</si>
  <si>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</si>
  <si>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</si>
  <si>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</si>
  <si>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</si>
  <si>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</si>
  <si>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</si>
  <si>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</si>
  <si>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</si>
  <si>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</si>
  <si>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</si>
  <si>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</si>
  <si>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</si>
  <si>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</si>
  <si>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</si>
  <si>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</si>
  <si>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</si>
  <si>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</si>
  <si>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</si>
  <si>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</si>
  <si>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</si>
  <si>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</si>
  <si>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</si>
  <si>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</si>
  <si>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</si>
  <si>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</si>
  <si>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</si>
  <si>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</si>
  <si>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</si>
  <si>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</si>
  <si>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</si>
  <si>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</si>
  <si>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</si>
  <si>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</si>
  <si>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</si>
  <si>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</si>
  <si>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</si>
  <si>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</si>
  <si>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</si>
  <si>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</si>
  <si>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</si>
  <si>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</si>
  <si>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</si>
  <si>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</si>
  <si>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</si>
  <si>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</si>
  <si>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</si>
  <si>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</si>
  <si>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</si>
  <si>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</si>
  <si>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</si>
  <si>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</si>
  <si>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</si>
  <si>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</si>
  <si>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</si>
  <si>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</si>
  <si>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</si>
  <si>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</si>
  <si>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</si>
  <si>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</si>
  <si>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</si>
  <si>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</si>
  <si>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</si>
  <si>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</si>
  <si>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</si>
  <si>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</si>
  <si>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</si>
  <si>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</si>
  <si>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</si>
  <si>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</si>
  <si>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</si>
  <si>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</si>
  <si>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</si>
  <si>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</si>
  <si>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</si>
  <si>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</si>
  <si>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</si>
  <si>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</si>
  <si>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</si>
  <si>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</si>
  <si>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</si>
  <si>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</si>
  <si>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</si>
  <si>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</si>
  <si>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</si>
  <si>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</si>
  <si>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</si>
  <si>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</si>
  <si>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</si>
  <si>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</si>
  <si>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</si>
  <si>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</si>
  <si>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</si>
  <si>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</si>
  <si>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</si>
  <si>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</si>
  <si>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</si>
  <si>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</si>
  <si>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</si>
  <si>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</si>
  <si>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</si>
  <si>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</si>
  <si>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</si>
  <si>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</si>
  <si>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</si>
  <si>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</si>
  <si>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</si>
  <si>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</si>
  <si>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</si>
  <si>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</si>
  <si>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</si>
  <si>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</si>
  <si>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</si>
  <si>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</si>
  <si>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</si>
  <si>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</si>
  <si>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</si>
  <si>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</si>
  <si>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</si>
  <si>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</si>
  <si>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</si>
  <si>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</si>
  <si>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</si>
  <si>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</si>
  <si>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</si>
  <si>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</si>
  <si>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</si>
  <si>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</si>
  <si>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</si>
  <si>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</si>
  <si>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</si>
  <si>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</si>
  <si>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</si>
  <si>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</si>
  <si>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</si>
  <si>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</si>
  <si>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</si>
  <si>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</si>
  <si>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</si>
  <si>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</si>
  <si>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</si>
  <si>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</si>
  <si>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</si>
  <si>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</si>
  <si>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</si>
  <si>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</si>
  <si>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</si>
  <si>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</si>
  <si>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</si>
  <si>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</si>
  <si>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</si>
  <si>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</si>
  <si>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</si>
  <si>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</si>
  <si>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</si>
  <si>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</si>
  <si>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</si>
  <si>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</si>
  <si>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</si>
  <si>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</si>
  <si>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</si>
  <si>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</si>
  <si>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</si>
  <si>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</si>
  <si>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</si>
  <si>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</si>
  <si>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</si>
  <si>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</si>
  <si>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</si>
  <si>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</si>
  <si>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</si>
  <si>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</si>
  <si>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</si>
  <si>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</si>
  <si>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</si>
  <si>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</si>
  <si>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</si>
  <si>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</si>
  <si>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</si>
  <si>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</si>
  <si>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</si>
  <si>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</si>
  <si>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</si>
  <si>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</si>
  <si>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</si>
  <si>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</si>
  <si>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</si>
  <si>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</si>
  <si>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</si>
  <si>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</si>
  <si>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</si>
  <si>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</si>
  <si>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</si>
  <si>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</si>
  <si>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</si>
  <si>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</si>
  <si>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</si>
  <si>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</si>
  <si>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</si>
  <si>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</si>
  <si>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</si>
  <si>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</si>
  <si>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</si>
  <si>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</si>
  <si>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</si>
  <si>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</si>
  <si>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</si>
  <si>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</si>
  <si>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</si>
  <si>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</si>
  <si>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</si>
  <si>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</si>
  <si>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</si>
  <si>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</si>
  <si>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</si>
  <si>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</si>
  <si>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</si>
  <si>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</si>
  <si>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</si>
  <si>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</si>
  <si>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</si>
  <si>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</si>
  <si>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</si>
  <si>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</si>
  <si>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</si>
  <si>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</si>
  <si>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</si>
  <si>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</si>
  <si>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</si>
  <si>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</si>
  <si>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</si>
  <si>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</si>
  <si>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</si>
  <si>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</si>
  <si>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</si>
  <si>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</si>
  <si>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</si>
  <si>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</si>
  <si>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</si>
  <si>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</si>
  <si>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</si>
  <si>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</si>
  <si>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</si>
  <si>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</si>
  <si>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</si>
  <si>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</si>
  <si>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</si>
  <si>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</si>
  <si>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</si>
  <si>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</si>
  <si>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</si>
  <si>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</si>
  <si>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</si>
  <si>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</si>
  <si>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</si>
  <si>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</si>
  <si>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</si>
  <si>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</si>
  <si>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</si>
  <si>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</si>
  <si>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</si>
  <si>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</si>
  <si>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</si>
  <si>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</si>
  <si>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</si>
  <si>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</si>
  <si>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</si>
  <si>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</si>
  <si>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</si>
  <si>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</si>
  <si>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</si>
  <si>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</si>
  <si>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</si>
  <si>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</si>
  <si>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</si>
  <si>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</si>
  <si>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</si>
  <si>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</si>
  <si>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</si>
  <si>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</si>
  <si>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</si>
  <si>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</si>
  <si>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</si>
  <si>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</si>
  <si>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</si>
  <si>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</si>
  <si>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</si>
  <si>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</si>
  <si>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</si>
  <si>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</si>
  <si>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</si>
  <si>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</si>
  <si>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</si>
  <si>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</si>
  <si>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</si>
  <si>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</si>
  <si>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</si>
  <si>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</si>
  <si>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</si>
  <si>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</si>
  <si>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</si>
  <si>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</si>
  <si>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</si>
  <si>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</si>
  <si>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</si>
  <si>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</si>
  <si>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</si>
  <si>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</si>
  <si>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</si>
  <si>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</si>
  <si>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</si>
  <si>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</si>
  <si>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</si>
  <si>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</si>
  <si>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</si>
  <si>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</si>
  <si>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</si>
  <si>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</si>
  <si>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</si>
  <si>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</si>
  <si>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</si>
  <si>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</si>
  <si>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</si>
  <si>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</si>
  <si>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</si>
  <si>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</si>
  <si>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</si>
  <si>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</si>
  <si>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</si>
  <si>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</si>
  <si>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</si>
  <si>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</si>
  <si>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</si>
  <si>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</si>
  <si>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</si>
  <si>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</si>
  <si>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</si>
  <si>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</si>
  <si>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</si>
  <si>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</si>
  <si>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</si>
  <si>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</si>
  <si>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</si>
  <si>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</si>
  <si>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</si>
  <si>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</si>
  <si>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</si>
  <si>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</si>
  <si>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</si>
  <si>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</si>
  <si>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</si>
  <si>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</si>
  <si>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</si>
  <si>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</si>
  <si>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</si>
  <si>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</si>
  <si>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</si>
  <si>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</si>
  <si>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</si>
  <si>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</si>
  <si>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</si>
  <si>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</si>
  <si>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</si>
  <si>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</si>
  <si>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</si>
  <si>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</si>
  <si>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</si>
  <si>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</si>
  <si>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</si>
  <si>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</si>
  <si>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</si>
  <si>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</si>
  <si>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</si>
  <si>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</si>
  <si>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</si>
  <si>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</si>
  <si>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</si>
  <si>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</si>
  <si>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</si>
  <si>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</si>
  <si>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</si>
  <si>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</si>
  <si>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</si>
  <si>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</si>
  <si>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</si>
  <si>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</si>
  <si>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</si>
  <si>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</si>
  <si>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</si>
  <si>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</si>
  <si>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</si>
  <si>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</si>
  <si>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</si>
  <si>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</si>
  <si>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</si>
  <si>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</si>
  <si>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</si>
  <si>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</si>
  <si>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</si>
  <si>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</si>
  <si>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</si>
  <si>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</si>
  <si>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</si>
  <si>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</si>
  <si>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</si>
  <si>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</si>
  <si>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</si>
  <si>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</si>
  <si>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</si>
  <si>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</si>
  <si>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</si>
  <si>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</si>
  <si>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</si>
  <si>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</si>
  <si>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</si>
  <si>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</si>
  <si>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</si>
  <si>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</si>
  <si>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</si>
  <si>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</si>
  <si>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</si>
  <si>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</si>
  <si>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</si>
  <si>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</si>
  <si>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</si>
  <si>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</si>
  <si>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</si>
  <si>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</si>
  <si>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</si>
  <si>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</si>
  <si>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</si>
  <si>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</si>
  <si>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</si>
  <si>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</si>
  <si>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</si>
  <si>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</si>
  <si>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</si>
  <si>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</si>
  <si>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</si>
  <si>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</si>
  <si>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</si>
  <si>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</si>
  <si>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</si>
  <si>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</si>
  <si>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</si>
  <si>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</si>
  <si>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</si>
  <si>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</si>
  <si>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</si>
  <si>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</si>
  <si>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</si>
  <si>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</si>
  <si>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</si>
  <si>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</si>
  <si>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</si>
  <si>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</si>
  <si>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</si>
  <si>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</si>
  <si>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</si>
  <si>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</si>
  <si>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</si>
  <si>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</si>
  <si>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</si>
  <si>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</si>
  <si>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</si>
  <si>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</si>
  <si>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</si>
  <si>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</si>
  <si>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</si>
  <si>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</si>
  <si>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</si>
  <si>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</si>
  <si>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</si>
  <si>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</si>
  <si>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</si>
  <si>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</si>
  <si>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</si>
  <si>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</si>
  <si>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</si>
  <si>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</si>
  <si>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</si>
  <si>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</si>
  <si>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</si>
  <si>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</si>
  <si>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</si>
  <si>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</si>
  <si>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</si>
  <si>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</si>
  <si>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</si>
  <si>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</si>
  <si>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</si>
  <si>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</si>
  <si>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</si>
  <si>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</si>
  <si>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</si>
  <si>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</si>
  <si>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</si>
  <si>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</si>
  <si>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</si>
  <si>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</si>
  <si>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</si>
  <si>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</si>
  <si>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</si>
  <si>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</si>
  <si>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</si>
  <si>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</si>
  <si>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</si>
  <si>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</si>
  <si>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</si>
  <si>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</si>
  <si>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</si>
  <si>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</si>
  <si>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</si>
  <si>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</si>
  <si>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</si>
  <si>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</si>
  <si>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</si>
  <si>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</si>
  <si>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</si>
  <si>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</si>
  <si>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</si>
  <si>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</si>
  <si>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</si>
  <si>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</si>
  <si>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</si>
  <si>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</si>
  <si>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</si>
  <si>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</si>
  <si>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</si>
  <si>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</si>
  <si>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</si>
  <si>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</si>
  <si>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</si>
  <si>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</si>
  <si>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</si>
  <si>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</si>
  <si>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</si>
  <si>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</si>
  <si>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</si>
  <si>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</si>
  <si>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</si>
  <si>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</si>
  <si>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</si>
  <si>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</si>
  <si>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</si>
  <si>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</si>
  <si>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</si>
  <si>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</si>
  <si>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</si>
  <si>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</si>
  <si>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</si>
  <si>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</si>
  <si>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</si>
  <si>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</si>
  <si>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</si>
  <si>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</si>
  <si>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</si>
  <si>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</si>
  <si>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</si>
  <si>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</si>
  <si>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</si>
  <si>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</si>
  <si>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</si>
  <si>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</si>
  <si>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</si>
  <si>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</si>
  <si>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</si>
  <si>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</si>
  <si>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</si>
  <si>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</si>
  <si>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</si>
  <si>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</si>
  <si>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</si>
  <si>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</si>
  <si>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</si>
  <si>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</si>
  <si>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</si>
  <si>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</si>
  <si>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</si>
  <si>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</si>
  <si>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</si>
  <si>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</si>
  <si>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</si>
  <si>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</si>
  <si>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</si>
  <si>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</si>
  <si>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</si>
  <si>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</si>
  <si>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</si>
  <si>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</si>
  <si>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</si>
  <si>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</si>
  <si>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</si>
  <si>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</si>
  <si>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</si>
  <si>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</si>
  <si>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</si>
  <si>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</si>
  <si>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</si>
  <si>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</si>
  <si>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</si>
  <si>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</si>
  <si>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</si>
  <si>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</si>
  <si>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</si>
  <si>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</si>
  <si>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</si>
  <si>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</si>
  <si>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</si>
  <si>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</si>
  <si>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</si>
  <si>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</si>
  <si>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</si>
  <si>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</si>
  <si>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</si>
  <si>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</si>
  <si>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</si>
  <si>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</si>
  <si>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</si>
  <si>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</si>
  <si>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</si>
  <si>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</si>
  <si>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</si>
  <si>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</si>
  <si>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</si>
  <si>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</si>
  <si>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</si>
  <si>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</si>
  <si>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</si>
  <si>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</si>
  <si>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</si>
  <si>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</si>
  <si>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</si>
  <si>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</si>
  <si>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</si>
  <si>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</si>
  <si>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</si>
  <si>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</si>
  <si>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</si>
  <si>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</si>
  <si>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</si>
  <si>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</si>
  <si>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</si>
  <si>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</si>
  <si>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</si>
  <si>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</si>
  <si>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</si>
  <si>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</si>
  <si>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</si>
  <si>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</si>
  <si>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</si>
  <si>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</si>
  <si>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</si>
  <si>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</si>
  <si>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</si>
  <si>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</si>
  <si>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</si>
  <si>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</si>
  <si>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</si>
  <si>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</si>
  <si>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</si>
  <si>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</si>
  <si>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</si>
  <si>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</si>
  <si>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</si>
  <si>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</si>
  <si>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</si>
  <si>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</si>
  <si>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</si>
  <si>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</si>
  <si>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</si>
  <si>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</si>
  <si>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</si>
  <si>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</si>
  <si>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</si>
  <si>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</si>
  <si>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</si>
  <si>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</si>
  <si>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</si>
  <si>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</si>
  <si>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</si>
  <si>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</si>
  <si>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</si>
  <si>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</si>
  <si>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</si>
  <si>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</si>
  <si>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</si>
  <si>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</si>
  <si>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</si>
  <si>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</si>
  <si>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</si>
  <si>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</si>
  <si>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</si>
  <si>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</si>
  <si>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</si>
  <si>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</si>
  <si>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</si>
  <si>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</si>
  <si>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</si>
  <si>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</si>
  <si>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</si>
  <si>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</si>
  <si>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</si>
  <si>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</si>
  <si>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</si>
  <si>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</si>
  <si>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</si>
  <si>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</si>
  <si>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</si>
  <si>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</si>
  <si>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</si>
  <si>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</si>
  <si>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</si>
  <si>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</si>
  <si>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</si>
  <si>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</si>
  <si>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</si>
  <si>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</si>
  <si>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</si>
  <si>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</si>
  <si>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</si>
  <si>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</si>
  <si>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</si>
  <si>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</si>
  <si>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</si>
  <si>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</si>
  <si>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</si>
  <si>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</si>
  <si>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</si>
  <si>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</si>
  <si>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</si>
  <si>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</si>
  <si>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</si>
  <si>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</si>
  <si>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</si>
  <si>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</si>
  <si>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</si>
  <si>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</si>
  <si>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</si>
  <si>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</si>
  <si>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</si>
  <si>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</si>
  <si>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</si>
  <si>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</si>
  <si>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</si>
  <si>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</si>
  <si>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</si>
  <si>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</si>
  <si>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</si>
  <si>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</si>
  <si>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</si>
  <si>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</si>
  <si>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</si>
  <si>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</si>
  <si>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</si>
  <si>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</si>
  <si>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</si>
  <si>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</si>
  <si>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</si>
  <si>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</si>
  <si>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</si>
  <si>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</si>
  <si>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</si>
  <si>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</si>
  <si>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</si>
  <si>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</si>
  <si>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</si>
  <si>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</si>
  <si>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</si>
  <si>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</si>
  <si>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</si>
  <si>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</si>
  <si>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</si>
  <si>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</si>
  <si>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</si>
  <si>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</si>
  <si>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</si>
  <si>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</si>
  <si>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</si>
  <si>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</si>
  <si>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</si>
  <si>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</si>
  <si>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</si>
  <si>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</si>
  <si>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</si>
  <si>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</si>
  <si>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</si>
  <si>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</si>
  <si>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</si>
  <si>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</si>
  <si>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</si>
  <si>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</si>
  <si>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</si>
  <si>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</si>
  <si>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</si>
  <si>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</si>
  <si>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</si>
  <si>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</si>
  <si>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</si>
  <si>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</si>
  <si>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</si>
  <si>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</si>
  <si>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</si>
  <si>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</si>
  <si>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</si>
  <si>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</si>
  <si>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</si>
  <si>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</si>
  <si>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</si>
  <si>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</si>
  <si>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</si>
  <si>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</si>
  <si>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</si>
  <si>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</si>
  <si>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</si>
  <si>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</si>
  <si>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</si>
  <si>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</si>
  <si>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</si>
  <si>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</si>
  <si>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</si>
  <si>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</si>
  <si>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</si>
  <si>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</si>
  <si>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</si>
  <si>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</si>
  <si>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</si>
  <si>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</si>
  <si>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</si>
  <si>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</si>
  <si>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</si>
  <si>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</si>
  <si>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</si>
  <si>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</si>
  <si>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</si>
  <si>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</si>
  <si>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</si>
  <si>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</si>
  <si>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</si>
  <si>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</si>
  <si>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</si>
  <si>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</si>
  <si>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</si>
  <si>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</si>
  <si>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</si>
  <si>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</si>
  <si>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</si>
  <si>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</si>
  <si>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</si>
  <si>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</si>
  <si>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</si>
  <si>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</si>
  <si>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</si>
  <si>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</si>
  <si>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</si>
  <si>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</si>
  <si>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</si>
  <si>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</si>
  <si>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</si>
  <si>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</si>
  <si>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</si>
  <si>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</si>
  <si>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</si>
  <si>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</si>
  <si>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</si>
  <si>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</si>
  <si>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</si>
  <si>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</si>
  <si>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</si>
  <si>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</si>
  <si>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</si>
  <si>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</si>
  <si>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</si>
  <si>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</si>
  <si>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</si>
  <si>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</si>
  <si>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</si>
  <si>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</si>
  <si>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</si>
  <si>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</si>
  <si>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</si>
  <si>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</si>
  <si>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</si>
  <si>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</si>
  <si>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</si>
  <si>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</si>
  <si>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</si>
  <si>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</si>
  <si>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</si>
  <si>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</si>
  <si>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</si>
  <si>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</si>
  <si>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</si>
  <si>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</si>
  <si>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</si>
  <si>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</si>
  <si>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</si>
  <si>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</si>
  <si>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</si>
  <si>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</si>
  <si>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</si>
  <si>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</si>
  <si>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</si>
  <si>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</si>
  <si>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</si>
  <si>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</si>
  <si>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</si>
  <si>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</si>
  <si>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</si>
  <si>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</si>
  <si>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</si>
  <si>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</si>
  <si>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</si>
  <si>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</si>
  <si>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</si>
  <si>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</si>
  <si>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</si>
  <si>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</si>
  <si>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</si>
  <si>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</si>
  <si>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</si>
  <si>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</si>
  <si>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</si>
  <si>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</si>
  <si>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</si>
  <si>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</si>
  <si>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</si>
  <si>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</si>
  <si>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</si>
  <si>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</si>
  <si>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</si>
  <si>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</si>
  <si>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</si>
  <si>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</si>
  <si>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</si>
  <si>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</si>
  <si>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</si>
  <si>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</si>
  <si>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</si>
  <si>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</si>
  <si>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</si>
  <si>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</si>
  <si>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</si>
  <si>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</si>
  <si>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</si>
  <si>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</si>
  <si>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</si>
  <si>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</si>
  <si>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</si>
  <si>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</si>
  <si>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</si>
  <si>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</si>
  <si>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</si>
  <si>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</si>
  <si>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</si>
  <si>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</si>
  <si>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</si>
  <si>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</si>
  <si>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</si>
  <si>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</si>
  <si>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</si>
  <si>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</si>
  <si>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</si>
  <si>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</si>
  <si>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</si>
  <si>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</si>
  <si>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</si>
  <si>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</si>
  <si>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</si>
  <si>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</si>
  <si>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</si>
  <si>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</si>
  <si>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</si>
  <si>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</si>
  <si>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</si>
  <si>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</si>
  <si>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</si>
  <si>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</si>
  <si>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</si>
  <si>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</si>
  <si>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</si>
  <si>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</si>
  <si>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</si>
  <si>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</si>
  <si>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</si>
  <si>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</si>
  <si>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</si>
  <si>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</si>
  <si>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</si>
  <si>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</si>
  <si>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</si>
  <si>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</si>
  <si>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</si>
  <si>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</si>
  <si>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</si>
  <si>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</si>
  <si>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</si>
  <si>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</si>
  <si>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</si>
  <si>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</si>
  <si>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</si>
  <si>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</si>
  <si>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</si>
  <si>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</si>
  <si>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</si>
  <si>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</si>
  <si>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</si>
  <si>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</si>
  <si>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</si>
  <si>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</si>
  <si>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</si>
  <si>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</si>
  <si>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</si>
  <si>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</si>
  <si>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</si>
  <si>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</si>
  <si>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</si>
  <si>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</si>
  <si>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</si>
  <si>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</si>
  <si>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</si>
  <si>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</si>
  <si>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</si>
  <si>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</si>
  <si>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</si>
  <si>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</si>
  <si>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</si>
  <si>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</si>
  <si>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</si>
  <si>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</si>
  <si>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</si>
  <si>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</si>
  <si>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</si>
  <si>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</si>
  <si>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</si>
  <si>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</si>
  <si>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</si>
  <si>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</si>
  <si>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</si>
  <si>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</si>
  <si>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</si>
  <si>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</si>
  <si>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</si>
  <si>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</si>
  <si>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</si>
  <si>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</si>
  <si>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</si>
  <si>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</si>
  <si>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</si>
  <si>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</si>
  <si>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</si>
  <si>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</si>
  <si>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</si>
  <si>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</si>
  <si>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</si>
  <si>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</si>
  <si>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</si>
  <si>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</si>
  <si>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</si>
  <si>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</si>
  <si>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</si>
  <si>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</si>
  <si>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</si>
  <si>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</si>
  <si>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</si>
  <si>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</si>
  <si>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</si>
  <si>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</si>
  <si>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</si>
  <si>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</si>
  <si>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</si>
  <si>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</si>
  <si>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</si>
  <si>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</si>
  <si>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</si>
  <si>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</si>
  <si>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</si>
  <si>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</si>
  <si>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</si>
  <si>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</si>
  <si>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</si>
  <si>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</si>
  <si>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</si>
  <si>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</si>
  <si>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</si>
  <si>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</si>
  <si>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</si>
  <si>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</si>
  <si>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</si>
  <si>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</si>
  <si>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</si>
  <si>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</si>
  <si>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</si>
  <si>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</si>
  <si>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</si>
  <si>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</si>
  <si>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</si>
  <si>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</si>
  <si>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</si>
  <si>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</si>
  <si>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</si>
  <si>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</si>
  <si>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</si>
  <si>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</si>
  <si>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</si>
  <si>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</si>
  <si>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</si>
  <si>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</si>
  <si>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</si>
  <si>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</si>
  <si>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</si>
  <si>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</si>
  <si>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</si>
  <si>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</si>
  <si>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</si>
  <si>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</si>
  <si>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</si>
  <si>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</si>
  <si>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</si>
  <si>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</si>
  <si>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</si>
  <si>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</si>
  <si>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</si>
  <si>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</si>
  <si>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</si>
  <si>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</si>
  <si>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</si>
  <si>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</si>
  <si>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</si>
  <si>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</si>
  <si>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</si>
  <si>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</si>
  <si>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</si>
  <si>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</si>
  <si>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</si>
  <si>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</si>
  <si>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</si>
  <si>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</si>
  <si>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</si>
  <si>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</si>
  <si>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</si>
  <si>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</si>
  <si>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</si>
  <si>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</si>
  <si>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</si>
  <si>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</si>
  <si>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</si>
  <si>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</si>
  <si>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</si>
  <si>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</si>
  <si>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</si>
  <si>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</si>
  <si>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</si>
  <si>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</si>
  <si>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</si>
  <si>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</si>
  <si>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</si>
  <si>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</si>
  <si>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</si>
  <si>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</si>
  <si>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</si>
  <si>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</si>
  <si>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</si>
  <si>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</si>
  <si>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</si>
  <si>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</si>
  <si>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</si>
  <si>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</si>
  <si>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</si>
  <si>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</si>
  <si>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</si>
  <si>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</si>
  <si>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</si>
  <si>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</si>
  <si>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</si>
  <si>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</si>
  <si>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</si>
  <si>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</si>
  <si>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</si>
  <si>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</si>
  <si>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</si>
  <si>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</si>
  <si>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</si>
  <si>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</si>
  <si>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</si>
  <si>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</si>
  <si>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</si>
  <si>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</si>
  <si>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</si>
  <si>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</si>
  <si>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</si>
  <si>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</si>
  <si>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</si>
  <si>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</si>
  <si>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</si>
  <si>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</si>
  <si>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</si>
  <si>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</si>
  <si>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</si>
  <si>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</si>
  <si>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</si>
  <si>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</si>
  <si>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</si>
  <si>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</si>
  <si>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</si>
  <si>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</si>
  <si>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</si>
  <si>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</si>
  <si>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</si>
  <si>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</si>
  <si>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</si>
  <si>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</si>
  <si>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</si>
  <si>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</si>
  <si>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</si>
  <si>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</si>
  <si>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</si>
  <si>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</si>
  <si>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</si>
  <si>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</si>
  <si>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</si>
  <si>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</si>
  <si>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</si>
  <si>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</si>
  <si>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</si>
  <si>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</si>
  <si>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</si>
  <si>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</si>
  <si>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</si>
  <si>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</si>
  <si>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</si>
  <si>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</si>
  <si>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</si>
  <si>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</si>
  <si>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</si>
  <si>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</si>
  <si>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</si>
  <si>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</si>
  <si>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</si>
  <si>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</si>
  <si>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</si>
  <si>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</si>
  <si>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</si>
  <si>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</si>
  <si>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</si>
  <si>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</si>
  <si>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</si>
  <si>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</si>
  <si>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</si>
  <si>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</si>
  <si>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</si>
  <si>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</si>
  <si>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</si>
  <si>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</si>
  <si>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</si>
  <si>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</si>
  <si>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</si>
  <si>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</si>
  <si>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</si>
  <si>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</si>
  <si>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</si>
  <si>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</si>
  <si>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</si>
  <si>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</si>
  <si>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</si>
  <si>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</si>
  <si>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</si>
  <si>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</si>
  <si>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</si>
  <si>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</si>
  <si>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</si>
  <si>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</si>
  <si>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</si>
  <si>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</si>
  <si>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</si>
  <si>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</si>
  <si>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</si>
  <si>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</si>
  <si>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</si>
  <si>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</si>
  <si>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</si>
  <si>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</si>
  <si>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</si>
  <si>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</si>
  <si>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</si>
  <si>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</si>
  <si>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</si>
  <si>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</si>
  <si>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</si>
  <si>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</si>
  <si>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</si>
  <si>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</si>
  <si>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</si>
  <si>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</si>
  <si>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</si>
  <si>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</si>
  <si>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</si>
  <si>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</si>
  <si>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</si>
  <si>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</si>
  <si>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</si>
  <si>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</si>
  <si>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</si>
  <si>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</si>
  <si>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</si>
  <si>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</si>
  <si>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</si>
  <si>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</si>
  <si>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</si>
  <si>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</si>
  <si>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</si>
  <si>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</si>
  <si>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</si>
  <si>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</si>
  <si>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</si>
  <si>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</si>
  <si>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</si>
  <si>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</si>
  <si>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</si>
  <si>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</si>
  <si>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</si>
  <si>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</si>
  <si>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</si>
  <si>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</si>
  <si>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</si>
  <si>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</si>
  <si>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</si>
  <si>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</si>
  <si>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</si>
  <si>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</si>
  <si>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</si>
  <si>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</si>
  <si>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</si>
  <si>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</si>
  <si>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</si>
  <si>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</si>
  <si>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</si>
  <si>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</si>
  <si>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</si>
  <si>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</si>
  <si>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</si>
  <si>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</si>
  <si>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</si>
  <si>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</si>
  <si>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</si>
  <si>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</si>
  <si>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</si>
  <si>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</si>
  <si>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</si>
  <si>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</si>
  <si>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</si>
  <si>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</si>
  <si>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</si>
  <si>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</si>
  <si>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</si>
  <si>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</si>
  <si>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</si>
  <si>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</si>
  <si>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</si>
  <si>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</si>
  <si>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</si>
  <si>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</si>
  <si>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</si>
  <si>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</si>
  <si>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</si>
  <si>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</si>
  <si>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</si>
  <si>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</si>
  <si>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</si>
  <si>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</si>
  <si>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</si>
  <si>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</si>
  <si>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</si>
  <si>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</si>
  <si>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</si>
  <si>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</si>
  <si>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</si>
  <si>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</si>
  <si>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</si>
  <si>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</si>
  <si>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</si>
  <si>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</si>
  <si>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</si>
  <si>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</si>
  <si>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</si>
  <si>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</si>
  <si>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</si>
  <si>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</si>
  <si>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</si>
  <si>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</si>
  <si>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</si>
  <si>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</si>
  <si>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</si>
  <si>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</si>
  <si>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</si>
  <si>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</si>
  <si>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</si>
  <si>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</si>
  <si>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</si>
  <si>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</si>
  <si>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</si>
  <si>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</si>
  <si>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</si>
  <si>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</si>
  <si>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</si>
  <si>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</si>
  <si>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</si>
  <si>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</si>
  <si>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</si>
  <si>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</si>
  <si>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</si>
  <si>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</si>
  <si>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</si>
  <si>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</si>
  <si>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</si>
  <si>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</si>
  <si>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</si>
  <si>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</si>
  <si>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</si>
  <si>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</si>
  <si>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</si>
  <si>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</si>
  <si>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</si>
  <si>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</si>
  <si>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</si>
  <si>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</si>
  <si>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</si>
  <si>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</si>
  <si>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</si>
  <si>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</si>
  <si>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</si>
  <si>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</si>
  <si>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</si>
  <si>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</si>
  <si>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</si>
  <si>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</si>
  <si>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</si>
  <si>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</si>
  <si>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</si>
  <si>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</si>
  <si>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</si>
  <si>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</si>
  <si>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</si>
  <si>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</si>
  <si>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</si>
  <si>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</si>
  <si>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</si>
  <si>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</si>
  <si>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</si>
  <si>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</si>
  <si>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</si>
  <si>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</si>
  <si>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</si>
  <si>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</si>
  <si>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</si>
  <si>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</si>
  <si>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</si>
  <si>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</si>
  <si>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</si>
  <si>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</si>
  <si>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</si>
  <si>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</si>
  <si>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</si>
  <si>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</si>
  <si>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</si>
  <si>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</si>
  <si>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</si>
  <si>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</si>
  <si>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</si>
  <si>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</si>
  <si>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</si>
  <si>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</si>
  <si>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</si>
  <si>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</si>
  <si>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</si>
  <si>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</si>
  <si>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</si>
  <si>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</si>
  <si>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</si>
  <si>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</si>
  <si>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</si>
  <si>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</si>
  <si>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</si>
  <si>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</si>
  <si>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</si>
  <si>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</si>
  <si>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</si>
  <si>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</si>
  <si>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</si>
  <si>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</si>
  <si>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</si>
  <si>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</si>
  <si>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</si>
  <si>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</si>
  <si>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</si>
  <si>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</si>
  <si>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</si>
  <si>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</si>
  <si>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</si>
  <si>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</si>
  <si>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</si>
  <si>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</si>
  <si>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</si>
  <si>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</si>
  <si>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</si>
  <si>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</si>
  <si>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</si>
  <si>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</si>
  <si>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</si>
  <si>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</si>
  <si>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</si>
  <si>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</si>
  <si>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</si>
  <si>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</si>
  <si>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</si>
  <si>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</si>
  <si>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</si>
  <si>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</si>
  <si>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</si>
  <si>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</si>
  <si>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</si>
  <si>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</si>
  <si>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</si>
  <si>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</si>
  <si>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</si>
  <si>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</si>
  <si>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</si>
  <si>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</si>
  <si>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</si>
  <si>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</si>
  <si>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</si>
  <si>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</si>
  <si>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</si>
  <si>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</si>
  <si>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</si>
  <si>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</si>
  <si>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</si>
  <si>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</si>
  <si>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</si>
  <si>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</si>
  <si>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</si>
  <si>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</si>
  <si>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</si>
  <si>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</si>
  <si>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</si>
  <si>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</si>
  <si>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</si>
  <si>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</si>
  <si>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</si>
  <si>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</si>
  <si>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</si>
  <si>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</si>
  <si>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</si>
  <si>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</si>
  <si>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</si>
  <si>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</si>
  <si>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</si>
  <si>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</si>
  <si>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</si>
  <si>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</si>
  <si>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</si>
  <si>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</si>
  <si>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</si>
  <si>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</si>
  <si>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</si>
  <si>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</si>
  <si>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</si>
  <si>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</si>
  <si>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</si>
  <si>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</si>
  <si>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</si>
  <si>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</si>
  <si>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</si>
  <si>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</si>
  <si>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</si>
  <si>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</si>
  <si>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</si>
  <si>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</si>
  <si>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</si>
  <si>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</si>
  <si>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</si>
  <si>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</si>
  <si>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</si>
  <si>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</si>
  <si>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</si>
  <si>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</si>
  <si>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</si>
  <si>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</si>
  <si>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</si>
  <si>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</si>
  <si>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</si>
  <si>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</si>
  <si>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</si>
  <si>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</si>
  <si>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</si>
  <si>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</si>
  <si>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</si>
  <si>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</si>
  <si>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</si>
  <si>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</si>
  <si>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</si>
  <si>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</si>
  <si>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</si>
  <si>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</si>
  <si>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</si>
  <si>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</si>
  <si>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</si>
  <si>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</si>
  <si>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</si>
  <si>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</si>
  <si>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</si>
  <si>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</si>
  <si>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</si>
  <si>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</si>
  <si>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</si>
  <si>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</si>
  <si>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</si>
  <si>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</si>
  <si>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</si>
  <si>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</si>
  <si>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</si>
  <si>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</si>
  <si>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</si>
  <si>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</si>
  <si>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</si>
  <si>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</si>
  <si>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</si>
  <si>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</si>
  <si>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</si>
  <si>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</si>
  <si>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</si>
  <si>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</si>
  <si>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</si>
  <si>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</si>
  <si>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</si>
  <si>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</si>
  <si>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</si>
  <si>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</si>
  <si>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</si>
  <si>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</si>
  <si>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</si>
  <si>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</si>
  <si>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</si>
  <si>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</si>
  <si>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</si>
  <si>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</si>
  <si>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</si>
  <si>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</si>
  <si>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</si>
  <si>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</si>
  <si>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</si>
  <si>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</si>
  <si>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</si>
  <si>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</si>
  <si>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</si>
  <si>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</si>
  <si>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</si>
  <si>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</si>
  <si>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</si>
  <si>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</si>
  <si>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</si>
  <si>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</si>
  <si>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</si>
  <si>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</si>
  <si>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</si>
  <si>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</si>
  <si>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</si>
  <si>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</si>
  <si>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</si>
  <si>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</si>
  <si>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</si>
  <si>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</si>
  <si>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</si>
  <si>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</si>
  <si>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</si>
  <si>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</si>
  <si>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</si>
  <si>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</si>
  <si>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</si>
  <si>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</si>
  <si>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</si>
  <si>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</si>
  <si>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</si>
  <si>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</si>
  <si>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</si>
  <si>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</si>
  <si>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</si>
  <si>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</si>
  <si>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</si>
  <si>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</si>
  <si>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</si>
  <si>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</si>
  <si>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</si>
  <si>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</si>
  <si>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</si>
  <si>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</si>
  <si>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</si>
  <si>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</si>
  <si>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</si>
  <si>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</si>
  <si>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</si>
  <si>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</si>
  <si>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</si>
  <si>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</si>
  <si>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</si>
  <si>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</si>
  <si>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</si>
  <si>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</si>
  <si>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</si>
  <si>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</si>
  <si>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</si>
  <si>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</si>
  <si>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</si>
  <si>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</si>
  <si>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</si>
  <si>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</si>
  <si>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</si>
  <si>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</si>
  <si>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</si>
  <si>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</si>
  <si>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</si>
  <si>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</si>
  <si>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</si>
  <si>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</si>
  <si>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</si>
  <si>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</si>
  <si>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</si>
  <si>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</si>
  <si>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</si>
  <si>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</si>
  <si>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</si>
  <si>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</si>
  <si>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</si>
  <si>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</si>
  <si>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</si>
  <si>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</si>
  <si>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</si>
  <si>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</si>
  <si>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</si>
  <si>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</si>
  <si>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</si>
  <si>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</si>
  <si>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</si>
  <si>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</si>
  <si>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</si>
  <si>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</si>
  <si>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</si>
  <si>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</si>
  <si>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</si>
  <si>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</si>
  <si>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</si>
  <si>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</si>
  <si>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</si>
  <si>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</si>
  <si>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</si>
  <si>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</si>
  <si>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</si>
  <si>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</si>
  <si>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</si>
  <si>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</si>
  <si>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</si>
  <si>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</si>
  <si>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</si>
  <si>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</si>
  <si>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</si>
  <si>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</si>
  <si>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</si>
  <si>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</si>
  <si>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</si>
  <si>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</si>
  <si>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</si>
  <si>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</si>
  <si>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</si>
  <si>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</si>
  <si>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</si>
  <si>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</si>
  <si>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</si>
  <si>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</si>
  <si>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</si>
  <si>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</si>
  <si>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</si>
  <si>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</si>
  <si>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</si>
  <si>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</si>
  <si>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</si>
  <si>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</si>
  <si>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</si>
  <si>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</si>
  <si>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</si>
  <si>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</si>
  <si>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</si>
  <si>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</si>
  <si>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</si>
  <si>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</si>
  <si>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</si>
  <si>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</si>
  <si>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</si>
  <si>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</si>
  <si>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</si>
  <si>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</si>
  <si>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</si>
  <si>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</si>
  <si>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</si>
  <si>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</si>
  <si>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</si>
  <si>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</si>
  <si>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</si>
  <si>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</si>
  <si>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</si>
  <si>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</si>
  <si>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</si>
  <si>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</si>
  <si>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</si>
  <si>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</si>
  <si>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</si>
  <si>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</si>
  <si>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</si>
  <si>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</si>
  <si>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</si>
  <si>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</si>
  <si>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</si>
  <si>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</si>
  <si>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</si>
  <si>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</si>
  <si>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</si>
  <si>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</si>
  <si>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</si>
  <si>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</si>
  <si>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</si>
  <si>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</si>
  <si>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</si>
  <si>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</si>
  <si>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</si>
  <si>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</si>
  <si>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</si>
  <si>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</si>
  <si>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</si>
  <si>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</si>
  <si>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</si>
  <si>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</si>
  <si>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</si>
  <si>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</si>
  <si>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</si>
  <si>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</si>
  <si>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</si>
  <si>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</si>
  <si>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</si>
  <si>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</si>
  <si>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</si>
  <si>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</si>
  <si>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</si>
  <si>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</si>
  <si>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</si>
  <si>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</si>
  <si>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</si>
  <si>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</si>
  <si>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</si>
  <si>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</si>
  <si>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</si>
  <si>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</si>
  <si>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</si>
  <si>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</si>
  <si>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</si>
  <si>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</si>
  <si>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</si>
  <si>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</si>
  <si>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</si>
  <si>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</si>
  <si>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</si>
  <si>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</si>
  <si>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</si>
  <si>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</si>
  <si>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</si>
  <si>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</si>
  <si>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</si>
  <si>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</si>
  <si>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</si>
  <si>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</si>
  <si>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</si>
  <si>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</si>
  <si>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</si>
  <si>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</si>
  <si>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</si>
  <si>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</si>
  <si>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</si>
  <si>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</si>
  <si>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</si>
  <si>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</si>
  <si>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</si>
  <si>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</si>
  <si>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</si>
  <si>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</si>
  <si>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</si>
  <si>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</si>
  <si>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</si>
  <si>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</si>
  <si>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</si>
  <si>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</si>
  <si>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</si>
  <si>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</si>
  <si>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</si>
  <si>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</si>
  <si>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</si>
  <si>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</si>
  <si>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</si>
  <si>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</si>
  <si>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</si>
  <si>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</si>
  <si>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</si>
  <si>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</si>
  <si>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</si>
  <si>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</si>
  <si>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</si>
  <si>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</si>
  <si>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</si>
  <si>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</si>
  <si>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</si>
  <si>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</si>
  <si>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</si>
  <si>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</si>
  <si>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</si>
  <si>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</si>
  <si>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</si>
  <si>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</si>
  <si>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</si>
  <si>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</si>
  <si>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</si>
  <si>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</si>
  <si>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</si>
  <si>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</si>
  <si>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</si>
  <si>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</si>
  <si>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</si>
  <si>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</si>
  <si>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</si>
  <si>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</si>
  <si>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</si>
  <si>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</si>
  <si>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</si>
  <si>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</si>
  <si>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</si>
  <si>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</si>
  <si>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</si>
  <si>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</si>
  <si>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</si>
  <si>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</si>
  <si>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</si>
  <si>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</si>
  <si>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</si>
  <si>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</si>
  <si>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</si>
  <si>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</si>
  <si>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</si>
  <si>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</si>
  <si>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</si>
  <si>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</si>
  <si>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</si>
  <si>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</si>
  <si>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</si>
  <si>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</si>
  <si>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</si>
  <si>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</si>
  <si>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</si>
  <si>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</si>
  <si>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</si>
  <si>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</si>
  <si>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</si>
  <si>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</si>
  <si>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</si>
  <si>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</si>
  <si>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</si>
  <si>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</si>
  <si>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</si>
  <si>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</si>
  <si>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</si>
  <si>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</si>
  <si>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</si>
  <si>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</si>
  <si>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</si>
  <si>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</si>
  <si>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</si>
  <si>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</si>
  <si>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</si>
  <si>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</si>
  <si>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</si>
  <si>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</si>
  <si>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</si>
  <si>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</si>
  <si>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</si>
  <si>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</si>
  <si>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</si>
  <si>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</si>
  <si>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</si>
  <si>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</si>
  <si>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</si>
  <si>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</si>
  <si>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</si>
  <si>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</si>
  <si>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</si>
  <si>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</si>
  <si>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</si>
  <si>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</si>
  <si>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</si>
  <si>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</si>
  <si>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</si>
  <si>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</si>
  <si>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</si>
  <si>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</si>
  <si>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</si>
  <si>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</si>
  <si>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</si>
  <si>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</si>
  <si>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</si>
  <si>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</si>
  <si>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</si>
  <si>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</si>
  <si>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</si>
  <si>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</si>
  <si>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</si>
  <si>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</si>
  <si>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</si>
  <si>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</si>
  <si>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</si>
  <si>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</si>
  <si>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</si>
  <si>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</si>
  <si>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</si>
  <si>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</si>
  <si>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</si>
  <si>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</si>
  <si>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</si>
  <si>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</si>
  <si>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</si>
  <si>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</si>
  <si>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</si>
  <si>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</si>
  <si>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</si>
  <si>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</si>
  <si>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</si>
  <si>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</si>
  <si>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</si>
  <si>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</si>
  <si>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</si>
  <si>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</si>
  <si>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</si>
  <si>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</si>
  <si>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</si>
  <si>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</si>
  <si>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</si>
  <si>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</si>
  <si>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</si>
  <si>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</si>
  <si>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</si>
  <si>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</si>
  <si>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</si>
  <si>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</si>
  <si>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</si>
  <si>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</si>
  <si>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</si>
  <si>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</si>
  <si>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</si>
  <si>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</si>
  <si>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</si>
  <si>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</si>
  <si>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</si>
  <si>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</si>
  <si>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</si>
  <si>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</si>
  <si>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</si>
  <si>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</si>
  <si>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</si>
  <si>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</si>
  <si>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</si>
  <si>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</si>
  <si>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</si>
  <si>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</si>
  <si>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</si>
  <si>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</si>
  <si>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</si>
  <si>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</si>
  <si>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</si>
  <si>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</si>
  <si>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</si>
  <si>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</si>
  <si>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</si>
  <si>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</si>
  <si>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</si>
  <si>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</si>
  <si>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</si>
  <si>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</si>
  <si>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</si>
  <si>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</si>
  <si>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</si>
  <si>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</si>
  <si>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</si>
  <si>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</si>
  <si>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</si>
  <si>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</si>
  <si>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</si>
  <si>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</si>
  <si>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</si>
  <si>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</si>
  <si>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</si>
  <si>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</si>
  <si>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</si>
  <si>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</si>
  <si>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</si>
  <si>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</si>
  <si>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</si>
  <si>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</si>
  <si>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</si>
  <si>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</si>
  <si>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</si>
  <si>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</si>
  <si>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</si>
  <si>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</si>
  <si>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</si>
  <si>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</si>
  <si>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</si>
  <si>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</si>
  <si>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</si>
  <si>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</si>
  <si>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</si>
  <si>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</si>
  <si>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</si>
  <si>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</si>
  <si>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</si>
  <si>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</si>
  <si>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</si>
  <si>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</si>
  <si>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</si>
  <si>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</si>
  <si>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</si>
  <si>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</si>
  <si>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</si>
  <si>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</si>
  <si>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</si>
  <si>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</si>
  <si>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</si>
  <si>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</si>
  <si>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</si>
  <si>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</si>
  <si>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</si>
  <si>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</si>
  <si>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</si>
  <si>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</si>
  <si>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</si>
  <si>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</si>
  <si>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</si>
  <si>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</si>
  <si>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</si>
  <si>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</si>
  <si>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</si>
  <si>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</si>
  <si>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</si>
  <si>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</si>
  <si>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</si>
  <si>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</si>
  <si>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</si>
  <si>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</si>
  <si>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</si>
  <si>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</si>
  <si>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</si>
  <si>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</si>
  <si>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</si>
  <si>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</si>
  <si>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</si>
  <si>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</si>
  <si>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</si>
  <si>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</si>
  <si>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</si>
  <si>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</si>
  <si>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</si>
  <si>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</si>
  <si>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</si>
  <si>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</si>
  <si>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</si>
  <si>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</si>
  <si>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</si>
  <si>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</si>
  <si>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</si>
  <si>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</si>
  <si>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</si>
  <si>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</si>
  <si>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</si>
  <si>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</si>
  <si>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</si>
  <si>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</si>
  <si>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</si>
  <si>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</si>
  <si>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</si>
  <si>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</si>
  <si>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</si>
  <si>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</si>
  <si>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</si>
  <si>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</si>
  <si>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</si>
  <si>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</si>
  <si>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</si>
  <si>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</si>
  <si>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</si>
  <si>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</si>
  <si>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</si>
  <si>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</si>
  <si>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</si>
  <si>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</si>
  <si>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</si>
  <si>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</si>
  <si>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</si>
  <si>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</si>
  <si>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</si>
  <si>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</si>
  <si>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</si>
  <si>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</si>
  <si>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</si>
  <si>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</si>
  <si>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</si>
  <si>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</si>
  <si>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</si>
  <si>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</si>
  <si>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</si>
  <si>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</si>
  <si>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</si>
  <si>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</si>
  <si>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</si>
  <si>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</si>
  <si>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</si>
  <si>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</si>
  <si>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</si>
  <si>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</si>
  <si>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</si>
  <si>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</si>
  <si>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</si>
  <si>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</si>
  <si>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</si>
  <si>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</si>
  <si>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</si>
  <si>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</si>
  <si>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</si>
  <si>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</si>
  <si>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</si>
  <si>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</si>
  <si>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</si>
  <si>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</si>
  <si>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</si>
  <si>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</si>
  <si>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</si>
  <si>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</si>
  <si>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</si>
  <si>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</si>
  <si>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</si>
  <si>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</si>
  <si>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</si>
  <si>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</si>
  <si>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</si>
  <si>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</si>
  <si>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</si>
  <si>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</si>
  <si>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</si>
  <si>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</si>
  <si>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</si>
  <si>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</si>
  <si>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</si>
  <si>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</si>
  <si>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</si>
  <si>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</si>
  <si>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</si>
  <si>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</si>
  <si>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</si>
  <si>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</si>
  <si>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</si>
  <si>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</si>
  <si>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</si>
  <si>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</si>
  <si>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</si>
  <si>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</si>
  <si>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</si>
  <si>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</si>
  <si>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</si>
  <si>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</si>
  <si>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</si>
  <si>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</si>
  <si>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</si>
  <si>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</si>
  <si>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</si>
  <si>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</si>
  <si>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</si>
  <si>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</si>
  <si>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</si>
  <si>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</si>
  <si>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</si>
  <si>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</si>
  <si>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</si>
  <si>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</si>
  <si>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</si>
  <si>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</si>
  <si>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</si>
  <si>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</si>
  <si>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</si>
  <si>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</si>
  <si>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</si>
  <si>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</si>
  <si>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</si>
  <si>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</si>
  <si>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</si>
  <si>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</si>
  <si>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</si>
  <si>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</si>
  <si>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</si>
  <si>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</si>
  <si>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</si>
  <si>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</si>
  <si>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</si>
  <si>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</si>
  <si>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</si>
  <si>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</si>
  <si>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</si>
  <si>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</si>
  <si>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</si>
  <si>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</si>
  <si>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</si>
  <si>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</si>
  <si>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</si>
  <si>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</si>
  <si>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</si>
  <si>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</si>
  <si>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</si>
  <si>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</si>
  <si>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</si>
  <si>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</si>
  <si>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</si>
  <si>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</si>
  <si>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</si>
  <si>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</si>
  <si>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</si>
  <si>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</si>
  <si>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</si>
  <si>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</si>
  <si>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</si>
  <si>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</si>
  <si>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</si>
  <si>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</si>
  <si>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</si>
  <si>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</si>
  <si>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</si>
  <si>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</si>
  <si>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</si>
  <si>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</si>
  <si>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</si>
  <si>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</si>
  <si>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</si>
  <si>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</si>
  <si>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</si>
  <si>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</si>
  <si>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</si>
  <si>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</si>
  <si>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</si>
  <si>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</si>
  <si>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</si>
  <si>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</si>
  <si>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</si>
  <si>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</si>
  <si>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</si>
  <si>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</si>
  <si>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</si>
  <si>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</si>
  <si>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</si>
  <si>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</si>
  <si>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</si>
  <si>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</si>
  <si>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</si>
  <si>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</si>
  <si>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</si>
  <si>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</si>
  <si>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</si>
  <si>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</si>
  <si>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</si>
  <si>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</si>
  <si>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</si>
  <si>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</si>
  <si>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</si>
  <si>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</si>
  <si>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</si>
  <si>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</si>
  <si>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</si>
  <si>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</si>
  <si>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</si>
  <si>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</si>
  <si>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</si>
  <si>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</si>
  <si>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</si>
  <si>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</si>
  <si>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</si>
  <si>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</si>
  <si>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</si>
  <si>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</si>
  <si>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</si>
  <si>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</si>
  <si>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</si>
  <si>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</si>
  <si>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</si>
  <si>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</si>
  <si>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</si>
  <si>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</si>
  <si>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</si>
  <si>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</si>
  <si>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</si>
  <si>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</si>
  <si>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</si>
  <si>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</si>
  <si>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</si>
  <si>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</si>
  <si>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</si>
  <si>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</si>
  <si>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</si>
  <si>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</si>
  <si>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</si>
  <si>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</si>
  <si>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</si>
  <si>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</si>
  <si>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</si>
  <si>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</si>
  <si>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</si>
  <si>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</si>
  <si>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</si>
  <si>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</si>
  <si>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</si>
  <si>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</si>
  <si>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</si>
  <si>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</si>
  <si>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</si>
  <si>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</si>
  <si>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</si>
  <si>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</si>
  <si>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</si>
  <si>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</si>
  <si>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</si>
  <si>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</si>
  <si>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</si>
  <si>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</si>
  <si>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</si>
  <si>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</si>
  <si>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</si>
  <si>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</si>
  <si>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</si>
  <si>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</si>
  <si>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</si>
  <si>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</si>
  <si>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</si>
  <si>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</si>
  <si>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</si>
  <si>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</si>
  <si>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</si>
  <si>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</si>
  <si>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</si>
  <si>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</si>
  <si>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</si>
  <si>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</si>
  <si>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</si>
  <si>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</si>
  <si>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</si>
  <si>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</si>
  <si>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</si>
  <si>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</si>
  <si>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</si>
  <si>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</si>
  <si>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</si>
  <si>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</si>
  <si>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</si>
  <si>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</si>
  <si>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</si>
  <si>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</si>
  <si>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</si>
  <si>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</si>
  <si>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</si>
  <si>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</si>
  <si>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</si>
  <si>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</si>
  <si>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</si>
  <si>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</si>
  <si>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</si>
  <si>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</si>
  <si>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</si>
  <si>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</si>
  <si>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</si>
  <si>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</si>
  <si>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</si>
  <si>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</si>
  <si>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</si>
  <si>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</si>
  <si>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</si>
  <si>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</si>
  <si>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</si>
  <si>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</si>
  <si>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</si>
  <si>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</si>
  <si>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</si>
  <si>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</si>
  <si>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</si>
  <si>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</si>
  <si>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</si>
  <si>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</si>
  <si>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</si>
  <si>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</si>
  <si>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</si>
  <si>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</si>
  <si>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</si>
  <si>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</si>
  <si>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</si>
  <si>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</si>
  <si>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</si>
  <si>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</si>
  <si>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</si>
  <si>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</si>
  <si>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</si>
  <si>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</si>
  <si>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</si>
  <si>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</si>
  <si>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</si>
  <si>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</si>
  <si>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</si>
  <si>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</si>
  <si>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</si>
  <si>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</si>
  <si>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</si>
  <si>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</si>
  <si>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</si>
  <si>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</si>
  <si>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</si>
  <si>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</si>
  <si>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</si>
  <si>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</si>
  <si>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</si>
  <si>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</si>
  <si>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</si>
  <si>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</si>
  <si>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</si>
  <si>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</si>
  <si>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</si>
  <si>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</si>
  <si>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</si>
  <si>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</si>
  <si>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</si>
  <si>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</si>
  <si>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</si>
  <si>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</si>
  <si>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</si>
  <si>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</si>
  <si>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</si>
  <si>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</si>
  <si>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</si>
  <si>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</si>
  <si>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</si>
  <si>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</si>
  <si>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</si>
  <si>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</si>
  <si>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</si>
  <si>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</si>
  <si>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</si>
  <si>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</si>
  <si>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</si>
  <si>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</si>
  <si>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</si>
  <si>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</si>
  <si>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</si>
  <si>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</si>
  <si>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</si>
  <si>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</si>
  <si>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</si>
  <si>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</si>
  <si>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</si>
  <si>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</si>
  <si>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</si>
  <si>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</si>
  <si>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</si>
  <si>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</si>
  <si>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</si>
  <si>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</si>
  <si>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</si>
  <si>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</si>
  <si>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</si>
  <si>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</si>
  <si>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</si>
  <si>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</si>
  <si>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</si>
  <si>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</si>
  <si>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</si>
  <si>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</si>
  <si>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</si>
  <si>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</si>
  <si>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</si>
  <si>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</si>
  <si>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</si>
  <si>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</si>
  <si>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</si>
  <si>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</si>
  <si>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</si>
  <si>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</si>
  <si>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</si>
  <si>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</si>
  <si>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</si>
  <si>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</si>
  <si>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</si>
  <si>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</si>
  <si>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</si>
  <si>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</si>
  <si>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</si>
  <si>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</si>
  <si>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</si>
  <si>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</si>
  <si>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</si>
  <si>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</si>
  <si>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</si>
  <si>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</si>
  <si>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</si>
  <si>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</si>
  <si>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</si>
  <si>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</si>
  <si>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</si>
  <si>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</si>
  <si>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</si>
  <si>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</si>
  <si>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</si>
  <si>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</si>
  <si>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</si>
  <si>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</si>
  <si>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</si>
  <si>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</si>
  <si>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</si>
  <si>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</si>
  <si>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</si>
  <si>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</si>
  <si>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</si>
  <si>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</si>
  <si>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</si>
  <si>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</si>
  <si>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</si>
  <si>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</si>
  <si>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</si>
  <si>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</si>
  <si>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</si>
  <si>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</si>
  <si>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</si>
  <si>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</si>
  <si>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</si>
  <si>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</si>
  <si>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</si>
  <si>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</si>
  <si>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</si>
  <si>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</si>
  <si>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</si>
  <si>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</si>
  <si>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</si>
  <si>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</si>
  <si>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</si>
  <si>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</si>
  <si>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</si>
  <si>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</si>
  <si>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</si>
  <si>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</si>
  <si>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</si>
  <si>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</si>
  <si>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</si>
  <si>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</si>
  <si>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</si>
  <si>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</si>
  <si>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</si>
  <si>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</si>
  <si>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</si>
  <si>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</si>
  <si>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</si>
  <si>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</si>
  <si>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</si>
  <si>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</si>
  <si>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</si>
  <si>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</si>
  <si>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</si>
  <si>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</si>
  <si>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</si>
  <si>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</si>
  <si>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</si>
  <si>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</si>
  <si>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</si>
  <si>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</si>
  <si>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</si>
  <si>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</si>
  <si>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</si>
  <si>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</si>
  <si>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</si>
  <si>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</si>
  <si>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</si>
  <si>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</si>
  <si>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</si>
  <si>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</si>
  <si>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</si>
  <si>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</si>
  <si>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</si>
  <si>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</si>
  <si>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</si>
  <si>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</si>
  <si>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</si>
  <si>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</si>
  <si>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</si>
  <si>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</si>
  <si>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</si>
  <si>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</si>
  <si>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</si>
  <si>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</si>
  <si>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</si>
  <si>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</si>
  <si>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</si>
  <si>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</si>
  <si>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</si>
  <si>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</si>
  <si>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</si>
  <si>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</si>
  <si>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</si>
  <si>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</si>
  <si>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</si>
  <si>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</si>
  <si>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</si>
  <si>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</si>
  <si>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</si>
  <si>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</si>
  <si>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</si>
  <si>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</si>
  <si>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</si>
  <si>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</si>
  <si>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</si>
  <si>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</si>
  <si>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</si>
  <si>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</si>
  <si>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</si>
  <si>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</si>
  <si>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</si>
  <si>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</si>
  <si>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</si>
  <si>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</si>
  <si>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</si>
  <si>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</si>
  <si>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</si>
  <si>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</si>
  <si>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</si>
  <si>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</si>
  <si>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</si>
  <si>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</si>
  <si>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</si>
  <si>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</si>
  <si>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</si>
  <si>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</si>
  <si>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</si>
  <si>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</si>
  <si>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</si>
  <si>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</si>
  <si>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</si>
  <si>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</si>
  <si>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</si>
  <si>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</si>
  <si>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</si>
  <si>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</si>
  <si>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</si>
  <si>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</si>
  <si>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</si>
  <si>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</si>
  <si>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</si>
  <si>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</si>
  <si>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</si>
  <si>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</si>
  <si>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</si>
  <si>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</si>
  <si>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</si>
  <si>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</si>
  <si>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</si>
  <si>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</si>
  <si>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</si>
  <si>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</si>
  <si>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</si>
  <si>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</si>
  <si>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</si>
  <si>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</si>
  <si>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</si>
  <si>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</si>
  <si>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</si>
  <si>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</si>
  <si>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</si>
  <si>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</si>
  <si>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</si>
  <si>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</si>
  <si>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</si>
  <si>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</si>
  <si>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</si>
  <si>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</si>
  <si>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</si>
  <si>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</si>
  <si>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</si>
  <si>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</si>
  <si>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</si>
  <si>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</si>
  <si>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</si>
  <si>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</si>
  <si>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</si>
  <si>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</si>
  <si>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</si>
  <si>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</si>
  <si>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</si>
  <si>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</si>
  <si>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</si>
  <si>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</si>
  <si>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</si>
  <si>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</si>
  <si>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</si>
  <si>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</si>
  <si>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</si>
  <si>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</si>
  <si>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</si>
  <si>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</si>
  <si>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</si>
  <si>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</si>
  <si>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</si>
  <si>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</si>
  <si>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</si>
  <si>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</si>
  <si>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</si>
  <si>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</si>
  <si>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</si>
  <si>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</si>
  <si>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</si>
  <si>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</si>
  <si>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</si>
  <si>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</si>
  <si>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</si>
  <si>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</si>
  <si>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</si>
  <si>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</si>
  <si>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</si>
  <si>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</si>
  <si>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</si>
  <si>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</si>
  <si>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</si>
  <si>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</si>
  <si>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</si>
  <si>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</si>
  <si>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</si>
  <si>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</si>
  <si>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</si>
  <si>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</si>
  <si>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</si>
  <si>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</si>
  <si>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</si>
  <si>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</si>
  <si>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</si>
  <si>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</si>
  <si>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</si>
  <si>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</si>
  <si>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</si>
  <si>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</si>
  <si>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</si>
  <si>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</si>
  <si>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</si>
  <si>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</si>
  <si>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</si>
  <si>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</si>
  <si>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</si>
  <si>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</si>
  <si>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</si>
  <si>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</si>
  <si>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</si>
  <si>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</si>
  <si>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</si>
  <si>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</si>
  <si>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</si>
  <si>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</si>
  <si>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</si>
  <si>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</si>
  <si>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</si>
  <si>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</si>
  <si>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</si>
  <si>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</si>
  <si>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</si>
  <si>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</si>
  <si>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</si>
  <si>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</si>
  <si>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</si>
  <si>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</si>
  <si>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</si>
  <si>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</si>
  <si>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</si>
  <si>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</si>
  <si>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</si>
  <si>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</si>
  <si>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</si>
  <si>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</si>
  <si>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</si>
  <si>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</si>
  <si>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</si>
  <si>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</si>
  <si>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</si>
  <si>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</si>
  <si>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</si>
  <si>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</si>
  <si>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</si>
  <si>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</si>
  <si>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</si>
  <si>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</si>
  <si>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</si>
  <si>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</si>
  <si>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</si>
  <si>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</si>
  <si>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</si>
  <si>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</si>
  <si>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</si>
  <si>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</si>
  <si>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</si>
  <si>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</si>
  <si>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</si>
  <si>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</si>
  <si>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</si>
  <si>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</si>
  <si>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</si>
  <si>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</si>
  <si>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</si>
  <si>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</si>
  <si>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</si>
  <si>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</si>
  <si>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</si>
  <si>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</si>
  <si>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</si>
  <si>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</si>
  <si>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</si>
  <si>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</si>
  <si>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</si>
  <si>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</si>
  <si>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</si>
  <si>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</si>
  <si>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</si>
  <si>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</si>
  <si>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</si>
  <si>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</si>
  <si>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</si>
  <si>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</si>
  <si>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</si>
  <si>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</si>
  <si>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</si>
  <si>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</si>
  <si>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</si>
  <si>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</si>
  <si>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</si>
  <si>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</si>
  <si>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</si>
  <si>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</si>
  <si>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</si>
  <si>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</si>
  <si>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</si>
  <si>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</si>
  <si>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</si>
  <si>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</si>
  <si>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</si>
  <si>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</si>
  <si>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</si>
  <si>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</si>
  <si>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</si>
  <si>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</si>
  <si>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</si>
  <si>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</si>
  <si>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</si>
  <si>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</si>
  <si>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</si>
  <si>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</si>
  <si>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</si>
  <si>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</si>
  <si>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</si>
  <si>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</si>
  <si>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</si>
  <si>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</si>
  <si>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</si>
  <si>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</si>
  <si>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</si>
  <si>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</si>
  <si>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</si>
  <si>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</si>
  <si>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</si>
  <si>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</si>
  <si>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</si>
  <si>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</si>
  <si>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</si>
  <si>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</si>
  <si>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</si>
  <si>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</si>
  <si>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</si>
  <si>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</si>
  <si>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</si>
  <si>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</si>
  <si>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</si>
  <si>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</si>
  <si>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</si>
  <si>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</si>
  <si>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</si>
  <si>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</si>
  <si>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</si>
  <si>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</si>
  <si>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</si>
  <si>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</si>
  <si>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</si>
  <si>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</si>
  <si>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</si>
  <si>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</si>
  <si>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</si>
  <si>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</si>
  <si>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</si>
  <si>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</si>
  <si>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</si>
  <si>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</si>
  <si>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</si>
  <si>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</si>
  <si>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</si>
  <si>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</si>
  <si>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</si>
  <si>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</si>
  <si>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</si>
  <si>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</si>
  <si>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</si>
  <si>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</si>
  <si>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</si>
  <si>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</si>
  <si>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</si>
  <si>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</si>
  <si>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</si>
  <si>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</si>
  <si>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</si>
  <si>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</si>
  <si>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</si>
  <si>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</si>
  <si>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</si>
  <si>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</si>
  <si>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</si>
  <si>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</si>
  <si>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</si>
  <si>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</si>
  <si>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</si>
  <si>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</si>
  <si>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</si>
  <si>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</si>
  <si>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</si>
  <si>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</si>
  <si>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</si>
  <si>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</si>
  <si>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</si>
  <si>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</si>
  <si>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</si>
  <si>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</si>
  <si>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</si>
  <si>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</si>
  <si>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</si>
  <si>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</si>
  <si>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</si>
  <si>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</si>
  <si>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</si>
  <si>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</si>
  <si>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</si>
  <si>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</si>
  <si>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</si>
  <si>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</si>
  <si>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</si>
  <si>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</si>
  <si>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</si>
  <si>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</si>
  <si>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</si>
  <si>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</si>
  <si>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</si>
  <si>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</si>
  <si>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</si>
  <si>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</si>
  <si>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</si>
  <si>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</si>
  <si>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</si>
  <si>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</si>
  <si>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</si>
  <si>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</si>
  <si>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</si>
  <si>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</si>
  <si>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</si>
  <si>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</si>
  <si>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</si>
  <si>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</si>
  <si>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</si>
  <si>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</si>
  <si>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</si>
  <si>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</si>
  <si>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</si>
  <si>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</si>
  <si>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</si>
  <si>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</si>
  <si>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</si>
  <si>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</si>
  <si>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</si>
  <si>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</si>
  <si>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</si>
  <si>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</si>
  <si>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</si>
  <si>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</si>
  <si>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</si>
  <si>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</si>
  <si>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</si>
  <si>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</si>
  <si>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</si>
  <si>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</si>
  <si>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</si>
  <si>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</si>
  <si>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</si>
  <si>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</si>
  <si>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</si>
  <si>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</si>
  <si>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</si>
  <si>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</si>
  <si>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</si>
  <si>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</si>
  <si>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</si>
  <si>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</si>
  <si>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</si>
  <si>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</si>
  <si>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</si>
  <si>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</si>
  <si>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</si>
  <si>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</si>
  <si>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</si>
  <si>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</si>
  <si>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</si>
  <si>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</si>
  <si>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</si>
  <si>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</si>
  <si>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</si>
  <si>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</si>
  <si>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</si>
  <si>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</si>
  <si>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</si>
  <si>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</si>
  <si>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</si>
  <si>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</si>
  <si>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</si>
  <si>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</si>
  <si>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</si>
  <si>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</si>
  <si>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</si>
  <si>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</si>
  <si>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</si>
  <si>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</si>
  <si>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</si>
  <si>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</si>
  <si>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</si>
  <si>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</si>
  <si>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</si>
  <si>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</si>
  <si>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</si>
  <si>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</si>
  <si>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</si>
  <si>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</si>
  <si>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</si>
  <si>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</si>
  <si>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</si>
  <si>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</si>
  <si>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</si>
  <si>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</si>
  <si>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</si>
  <si>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</si>
  <si>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</si>
  <si>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</si>
  <si>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</si>
  <si>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</si>
  <si>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</si>
  <si>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</si>
  <si>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</si>
  <si>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</si>
  <si>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</si>
  <si>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</si>
  <si>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</si>
  <si>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</si>
  <si>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</si>
  <si>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</si>
  <si>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</si>
  <si>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</si>
  <si>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</si>
  <si>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</si>
  <si>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</si>
  <si>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</si>
  <si>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</si>
  <si>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</si>
  <si>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</si>
  <si>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</si>
  <si>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</si>
  <si>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</si>
  <si>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</si>
  <si>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</si>
  <si>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</si>
  <si>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</si>
  <si>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</si>
  <si>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</si>
  <si>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</si>
  <si>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</si>
  <si>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</si>
  <si>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</si>
  <si>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</si>
  <si>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</si>
  <si>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</si>
  <si>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</si>
  <si>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</si>
  <si>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</si>
  <si>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</si>
  <si>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</si>
  <si>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</si>
  <si>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</si>
  <si>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</si>
  <si>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</si>
  <si>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</si>
  <si>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</si>
  <si>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</si>
  <si>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</si>
  <si>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</si>
  <si>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</si>
  <si>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</si>
  <si>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</si>
  <si>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</si>
  <si>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</si>
  <si>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</si>
  <si>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</si>
  <si>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</si>
  <si>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</si>
  <si>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</si>
  <si>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</si>
  <si>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</si>
  <si>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</si>
  <si>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</si>
  <si>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</si>
  <si>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</si>
  <si>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</si>
  <si>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</si>
  <si>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</si>
  <si>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</si>
  <si>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</si>
  <si>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</si>
  <si>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</si>
  <si>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</si>
  <si>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</si>
  <si>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</si>
  <si>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</si>
  <si>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</si>
  <si>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</si>
  <si>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</si>
  <si>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</si>
  <si>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</si>
  <si>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</si>
  <si>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</si>
  <si>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</si>
  <si>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</si>
  <si>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</si>
  <si>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</si>
  <si>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</si>
  <si>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</si>
  <si>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</si>
  <si>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</si>
  <si>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</si>
  <si>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</si>
  <si>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</si>
  <si>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</si>
  <si>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</si>
  <si>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</si>
  <si>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</si>
  <si>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</si>
  <si>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</si>
  <si>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</si>
  <si>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</si>
  <si>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</si>
  <si>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</si>
  <si>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</si>
  <si>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</si>
  <si>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</si>
  <si>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</si>
  <si>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</si>
  <si>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</si>
  <si>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</si>
  <si>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</si>
  <si>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</si>
  <si>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</si>
  <si>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</si>
  <si>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</si>
  <si>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</si>
  <si>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</si>
  <si>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</si>
  <si>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</si>
  <si>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</si>
  <si>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</si>
  <si>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</si>
  <si>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</si>
  <si>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</si>
  <si>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</si>
  <si>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</si>
  <si>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</si>
  <si>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</si>
  <si>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</si>
  <si>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</si>
  <si>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</si>
  <si>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</si>
  <si>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</si>
  <si>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</si>
  <si>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</si>
  <si>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</si>
  <si>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</si>
  <si>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</si>
  <si>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</si>
  <si>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</si>
  <si>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</si>
  <si>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</si>
  <si>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</si>
  <si>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</si>
  <si>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</si>
  <si>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</si>
  <si>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</si>
  <si>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</si>
  <si>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</si>
  <si>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</si>
  <si>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</si>
  <si>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</si>
  <si>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</si>
  <si>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</si>
  <si>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</si>
  <si>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</si>
  <si>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</si>
  <si>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</si>
  <si>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</si>
  <si>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</si>
  <si>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</si>
  <si>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</si>
  <si>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</si>
  <si>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</si>
  <si>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</si>
  <si>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</si>
  <si>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</si>
  <si>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</si>
  <si>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</si>
  <si>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</si>
  <si>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</si>
  <si>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</si>
  <si>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</si>
  <si>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</si>
  <si>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</si>
  <si>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</si>
  <si>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</si>
  <si>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</si>
  <si>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</si>
  <si>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</si>
  <si>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</si>
  <si>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</si>
  <si>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</si>
  <si>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</si>
  <si>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</si>
  <si>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</si>
  <si>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</si>
  <si>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</si>
  <si>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</si>
  <si>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</si>
  <si>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</si>
  <si>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</si>
  <si>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</si>
  <si>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</si>
  <si>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</si>
  <si>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</si>
  <si>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</si>
  <si>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</si>
  <si>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</si>
  <si>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</si>
  <si>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</si>
  <si>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</si>
  <si>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</si>
  <si>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</si>
  <si>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</si>
  <si>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</si>
  <si>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</si>
  <si>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</si>
  <si>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</si>
  <si>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</si>
  <si>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</si>
  <si>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</si>
  <si>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</si>
  <si>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</si>
  <si>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</si>
  <si>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</si>
  <si>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</si>
  <si>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</si>
  <si>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</si>
  <si>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</si>
  <si>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</si>
  <si>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</si>
  <si>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</si>
  <si>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</si>
  <si>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</si>
  <si>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</si>
  <si>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</si>
  <si>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</si>
  <si>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</si>
  <si>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</si>
  <si>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</si>
  <si>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</si>
  <si>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</si>
  <si>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</si>
  <si>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</si>
  <si>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</si>
  <si>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</si>
  <si>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</si>
  <si>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</si>
  <si>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</si>
  <si>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</si>
  <si>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</si>
  <si>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</si>
  <si>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</si>
  <si>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</si>
  <si>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</si>
  <si>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</si>
  <si>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</si>
  <si>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</si>
  <si>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</si>
  <si>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</si>
  <si>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</si>
  <si>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</si>
  <si>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</si>
  <si>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</si>
  <si>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</si>
  <si>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</si>
  <si>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</si>
  <si>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</si>
  <si>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</si>
  <si>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</si>
  <si>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</si>
  <si>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</si>
  <si>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</si>
  <si>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</si>
  <si>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</si>
  <si>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</si>
  <si>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</si>
  <si>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</si>
  <si>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</si>
  <si>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</si>
  <si>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</si>
  <si>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</si>
  <si>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</si>
  <si>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</si>
  <si>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</si>
  <si>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</si>
  <si>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</si>
  <si>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</si>
  <si>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</si>
  <si>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</si>
  <si>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</si>
  <si>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</si>
  <si>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</si>
  <si>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</si>
  <si>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</si>
  <si>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</si>
  <si>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</si>
  <si>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</si>
  <si>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</si>
  <si>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</si>
  <si>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</si>
  <si>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</si>
  <si>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</si>
  <si>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</si>
  <si>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</si>
  <si>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</si>
  <si>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</si>
  <si>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</si>
  <si>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</si>
  <si>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</si>
  <si>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</si>
  <si>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</si>
  <si>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</si>
  <si>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</si>
  <si>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</si>
  <si>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</si>
  <si>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</si>
  <si>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</si>
  <si>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</si>
  <si>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</si>
  <si>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</si>
  <si>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</si>
  <si>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</si>
  <si>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</si>
  <si>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</si>
  <si>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</si>
  <si>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</si>
  <si>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</si>
  <si>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</si>
  <si>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</si>
  <si>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</si>
  <si>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</si>
  <si>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</si>
  <si>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</si>
  <si>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</si>
  <si>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</si>
  <si>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</si>
  <si>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</si>
  <si>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</si>
  <si>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</si>
  <si>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</si>
  <si>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</si>
  <si>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</si>
  <si>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</si>
  <si>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</si>
  <si>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</si>
  <si>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</si>
  <si>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</si>
  <si>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</si>
  <si>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</si>
  <si>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</si>
  <si>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</si>
  <si>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</si>
  <si>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</si>
  <si>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</si>
  <si>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</si>
  <si>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</si>
  <si>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</si>
  <si>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</si>
  <si>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</si>
  <si>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</si>
  <si>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</si>
  <si>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</si>
  <si>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</si>
  <si>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</si>
  <si>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</si>
  <si>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</si>
  <si>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</si>
  <si>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</si>
  <si>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</si>
  <si>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</si>
  <si>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</si>
  <si>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</si>
  <si>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</si>
  <si>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</si>
  <si>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</si>
  <si>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</si>
  <si>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</si>
  <si>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</si>
  <si>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</si>
  <si>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</si>
  <si>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</si>
  <si>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</si>
  <si>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</si>
  <si>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</si>
  <si>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</si>
  <si>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</si>
  <si>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</si>
  <si>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</si>
  <si>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</si>
  <si>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</si>
  <si>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</si>
  <si>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</si>
  <si>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</si>
  <si>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</si>
  <si>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</si>
  <si>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</si>
  <si>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</si>
  <si>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</si>
  <si>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</si>
  <si>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</si>
  <si>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</si>
  <si>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</si>
  <si>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</si>
  <si>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</si>
  <si>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</si>
  <si>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</si>
  <si>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</si>
  <si>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</si>
  <si>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</si>
  <si>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</si>
  <si>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</si>
  <si>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</si>
  <si>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</si>
  <si>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</si>
  <si>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</si>
  <si>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</si>
  <si>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</si>
  <si>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</si>
  <si>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</si>
  <si>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</si>
  <si>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</si>
  <si>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</si>
  <si>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</si>
  <si>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</si>
  <si>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</si>
  <si>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</si>
  <si>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</si>
  <si>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</si>
  <si>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</si>
  <si>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</si>
  <si>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</si>
  <si>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</si>
  <si>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</si>
  <si>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</si>
  <si>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</si>
  <si>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</si>
  <si>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</si>
  <si>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</si>
  <si>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</si>
  <si>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</si>
  <si>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</si>
  <si>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</si>
  <si>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</si>
  <si>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</si>
  <si>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</si>
  <si>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</si>
  <si>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</si>
  <si>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</si>
  <si>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</si>
  <si>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</si>
  <si>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</si>
  <si>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</si>
  <si>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</si>
  <si>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</si>
  <si>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</si>
  <si>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</si>
  <si>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</si>
  <si>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</si>
  <si>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</si>
  <si>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</si>
  <si>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</si>
  <si>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</si>
  <si>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</si>
  <si>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</si>
  <si>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</si>
  <si>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</si>
  <si>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</si>
  <si>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</si>
  <si>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</si>
  <si>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</si>
  <si>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</si>
  <si>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</si>
  <si>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</si>
  <si>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</si>
  <si>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</si>
  <si>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</si>
  <si>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</si>
  <si>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</si>
  <si>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</si>
  <si>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</si>
  <si>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</si>
  <si>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</si>
  <si>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</si>
  <si>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</si>
  <si>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</si>
  <si>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</si>
  <si>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</si>
  <si>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</si>
  <si>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</si>
  <si>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</si>
  <si>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</si>
  <si>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</si>
  <si>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</si>
  <si>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</si>
  <si>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</si>
  <si>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</si>
  <si>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</si>
  <si>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</si>
  <si>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</si>
  <si>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</si>
  <si>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</si>
  <si>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</si>
  <si>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</si>
  <si>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</si>
  <si>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</si>
  <si>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</si>
  <si>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</si>
  <si>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</si>
  <si>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</si>
  <si>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</si>
  <si>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</si>
  <si>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</si>
  <si>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</si>
  <si>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</si>
  <si>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</si>
  <si>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</si>
  <si>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</si>
  <si>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</si>
  <si>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</si>
  <si>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</si>
  <si>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</si>
  <si>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</si>
  <si>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</si>
  <si>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</si>
  <si>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</si>
  <si>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</si>
  <si>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</si>
  <si>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</si>
  <si>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</si>
  <si>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</si>
  <si>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</si>
  <si>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</si>
  <si>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</si>
  <si>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</si>
  <si>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</si>
  <si>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</si>
  <si>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</si>
  <si>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</si>
  <si>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</si>
  <si>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</si>
  <si>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</si>
  <si>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</si>
  <si>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</si>
  <si>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</si>
  <si>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</si>
  <si>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</si>
  <si>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</si>
  <si>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</si>
  <si>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</si>
  <si>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</si>
  <si>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</si>
  <si>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</si>
  <si>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</si>
  <si>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</si>
  <si>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</si>
  <si>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</si>
  <si>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</si>
  <si>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</si>
  <si>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</si>
  <si>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</si>
  <si>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</si>
  <si>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</si>
  <si>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</si>
  <si>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</si>
  <si>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</si>
  <si>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</si>
  <si>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</si>
  <si>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</si>
  <si>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</si>
  <si>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</si>
  <si>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</si>
  <si>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</si>
  <si>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</si>
  <si>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</si>
  <si>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</si>
  <si>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</si>
  <si>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</si>
  <si>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</si>
  <si>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</si>
  <si>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</si>
  <si>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</si>
  <si>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</si>
  <si>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</si>
  <si>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</si>
  <si>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</si>
  <si>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</si>
  <si>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</si>
  <si>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</si>
  <si>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</si>
  <si>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</si>
  <si>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</si>
  <si>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</si>
  <si>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</si>
  <si>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</si>
  <si>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</si>
  <si>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</si>
  <si>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</si>
  <si>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</si>
  <si>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</si>
  <si>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</si>
  <si>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</si>
  <si>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</si>
  <si>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</si>
  <si>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</si>
  <si>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</si>
  <si>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</si>
  <si>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</si>
  <si>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</si>
  <si>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</si>
  <si>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</si>
  <si>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</si>
  <si>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</si>
  <si>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</si>
  <si>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</si>
  <si>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</si>
  <si>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</si>
  <si>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</si>
  <si>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</si>
  <si>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</si>
  <si>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</si>
  <si>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</si>
  <si>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</si>
  <si>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</si>
  <si>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</si>
  <si>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</si>
  <si>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</si>
  <si>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</si>
  <si>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</si>
  <si>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</si>
  <si>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</si>
  <si>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</si>
  <si>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</si>
  <si>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</si>
  <si>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</si>
  <si>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</si>
  <si>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</si>
  <si>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</si>
  <si>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</si>
  <si>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</si>
  <si>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</si>
  <si>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</si>
  <si>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</si>
  <si>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</si>
  <si>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</si>
  <si>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</si>
  <si>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</si>
  <si>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</si>
  <si>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</si>
  <si>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</si>
  <si>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</si>
  <si>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</si>
  <si>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</si>
  <si>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</si>
  <si>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</si>
  <si>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</si>
  <si>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</si>
  <si>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</si>
  <si>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</si>
  <si>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</si>
  <si>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</si>
  <si>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</si>
  <si>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</si>
  <si>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</si>
  <si>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</si>
  <si>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</si>
  <si>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</si>
  <si>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</si>
  <si>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</si>
  <si>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</si>
  <si>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</si>
  <si>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</si>
  <si>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</si>
  <si>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</si>
  <si>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</si>
  <si>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</si>
  <si>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</si>
  <si>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</si>
  <si>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</si>
  <si>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</si>
  <si>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</si>
  <si>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</si>
  <si>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</si>
  <si>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</si>
  <si>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</si>
  <si>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</si>
  <si>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</si>
  <si>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</si>
  <si>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</si>
  <si>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</si>
  <si>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</si>
  <si>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</si>
  <si>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</si>
  <si>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</si>
  <si>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</si>
  <si>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</si>
  <si>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</si>
  <si>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</si>
  <si>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</si>
  <si>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</si>
  <si>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</si>
  <si>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</si>
  <si>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</si>
  <si>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</si>
  <si>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</si>
  <si>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</si>
  <si>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</si>
  <si>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</si>
  <si>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</si>
  <si>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</si>
  <si>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</si>
  <si>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</si>
  <si>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</si>
  <si>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</si>
  <si>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</si>
  <si>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</si>
  <si>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</si>
  <si>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</si>
  <si>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</si>
  <si>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</si>
  <si>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</si>
  <si>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</si>
  <si>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</si>
  <si>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</si>
  <si>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</si>
  <si>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</si>
  <si>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</si>
  <si>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</si>
  <si>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</si>
  <si>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</si>
  <si>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</si>
  <si>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</si>
  <si>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</si>
  <si>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</si>
  <si>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</si>
  <si>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</si>
  <si>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</si>
  <si>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</si>
  <si>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</si>
  <si>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</si>
  <si>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</si>
  <si>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</si>
  <si>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</si>
  <si>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</si>
  <si>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</si>
  <si>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</si>
  <si>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</si>
  <si>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</si>
  <si>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</si>
  <si>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</si>
  <si>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</si>
  <si>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</si>
  <si>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</si>
  <si>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</si>
  <si>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</si>
  <si>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</si>
  <si>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</si>
  <si>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</si>
  <si>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</si>
  <si>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</si>
  <si>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</si>
  <si>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</si>
  <si>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</si>
  <si>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</si>
  <si>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</si>
  <si>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</si>
  <si>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</si>
  <si>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</si>
  <si>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</si>
  <si>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</si>
  <si>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</si>
  <si>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</si>
  <si>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</si>
  <si>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</si>
  <si>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</si>
  <si>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</si>
  <si>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</si>
  <si>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</si>
  <si>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</si>
  <si>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</si>
  <si>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</si>
  <si>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</si>
  <si>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</si>
  <si>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</si>
  <si>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</si>
  <si>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</si>
  <si>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</si>
  <si>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</si>
  <si>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</si>
  <si>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</si>
  <si>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</si>
  <si>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</si>
  <si>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</si>
  <si>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</si>
  <si>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</si>
  <si>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</si>
  <si>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</si>
  <si>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</si>
  <si>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</si>
  <si>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</si>
  <si>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</si>
  <si>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</si>
  <si>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</si>
  <si>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</si>
  <si>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</si>
  <si>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</si>
  <si>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</si>
  <si>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</si>
  <si>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</si>
  <si>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</si>
  <si>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</si>
  <si>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</si>
  <si>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</si>
  <si>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</si>
  <si>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</si>
  <si>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</si>
  <si>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</si>
  <si>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</si>
  <si>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</si>
  <si>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</si>
  <si>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</si>
  <si>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</si>
  <si>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</si>
  <si>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</si>
  <si>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</si>
  <si>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</si>
  <si>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</si>
  <si>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</si>
  <si>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</si>
  <si>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</si>
  <si>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</si>
  <si>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</si>
  <si>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</si>
  <si>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</si>
  <si>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</si>
  <si>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</si>
  <si>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</si>
  <si>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</si>
  <si>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</si>
  <si>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</si>
  <si>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</si>
  <si>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</si>
  <si>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</si>
  <si>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</si>
  <si>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</si>
  <si>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</si>
  <si>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</si>
  <si>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</si>
  <si>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</si>
  <si>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</si>
  <si>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</si>
  <si>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</si>
  <si>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</si>
  <si>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</si>
  <si>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</si>
  <si>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</si>
  <si>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</si>
  <si>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</si>
  <si>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</si>
  <si>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</si>
  <si>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</si>
  <si>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</si>
  <si>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</si>
  <si>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</si>
  <si>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</si>
  <si>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</si>
  <si>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</si>
  <si>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</si>
  <si>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</si>
  <si>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</si>
  <si>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</si>
  <si>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</si>
  <si>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</si>
  <si>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</si>
  <si>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</si>
  <si>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</si>
  <si>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</si>
  <si>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</si>
  <si>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</si>
  <si>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</si>
  <si>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</si>
  <si>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</si>
  <si>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</si>
  <si>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</si>
  <si>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</si>
  <si>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</si>
  <si>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</si>
  <si>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</si>
  <si>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</si>
  <si>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</si>
  <si>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</si>
  <si>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</si>
  <si>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</si>
  <si>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</si>
  <si>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</si>
  <si>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</si>
  <si>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</si>
  <si>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</si>
  <si>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</si>
  <si>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</si>
  <si>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</si>
  <si>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</si>
  <si>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</si>
  <si>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</si>
  <si>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</si>
  <si>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</si>
  <si>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</si>
  <si>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</si>
  <si>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</si>
  <si>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</si>
  <si>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</si>
  <si>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</si>
  <si>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</si>
  <si>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</si>
  <si>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</si>
  <si>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</si>
  <si>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</si>
  <si>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</si>
  <si>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</si>
  <si>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</si>
  <si>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</si>
  <si>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</si>
  <si>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</si>
  <si>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</si>
  <si>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</si>
  <si>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</si>
  <si>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</si>
  <si>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</si>
  <si>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</si>
  <si>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</si>
  <si>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</si>
  <si>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</si>
  <si>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</si>
  <si>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</si>
  <si>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</si>
  <si>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</si>
  <si>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</si>
  <si>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</si>
  <si>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</si>
  <si>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</si>
  <si>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</si>
  <si>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</si>
  <si>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</si>
  <si>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</si>
  <si>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</si>
  <si>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</si>
  <si>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</si>
  <si>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</si>
  <si>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</si>
  <si>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</si>
  <si>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</si>
  <si>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</si>
  <si>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</si>
  <si>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</si>
  <si>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</si>
  <si>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</si>
  <si>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</si>
  <si>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</si>
  <si>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</si>
  <si>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</si>
  <si>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</si>
  <si>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</si>
  <si>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</si>
  <si>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</si>
  <si>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</si>
  <si>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</si>
  <si>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</si>
  <si>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</si>
  <si>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</si>
  <si>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</si>
  <si>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</si>
  <si>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</si>
  <si>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</si>
  <si>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</si>
  <si>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</si>
  <si>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</si>
  <si>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</si>
  <si>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</si>
  <si>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</si>
  <si>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</si>
  <si>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</si>
  <si>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</si>
  <si>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</si>
  <si>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</si>
  <si>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</si>
  <si>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</si>
  <si>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</si>
  <si>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</si>
  <si>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</si>
  <si>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</si>
  <si>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</si>
  <si>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</si>
  <si>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</si>
  <si>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</si>
  <si>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</si>
  <si>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</si>
  <si>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</si>
  <si>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</si>
  <si>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</si>
  <si>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</si>
  <si>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</si>
  <si>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</si>
  <si>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</si>
  <si>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</si>
  <si>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</si>
  <si>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</si>
  <si>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</si>
  <si>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</si>
  <si>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</si>
  <si>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</si>
  <si>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</si>
  <si>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</si>
  <si>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</si>
  <si>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</si>
  <si>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</si>
  <si>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</si>
  <si>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</si>
  <si>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</si>
  <si>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</si>
  <si>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</si>
  <si>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</si>
  <si>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</si>
  <si>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</si>
  <si>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</si>
  <si>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</si>
  <si>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</si>
  <si>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</si>
  <si>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</si>
  <si>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</si>
  <si>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</si>
  <si>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</si>
  <si>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</si>
  <si>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</si>
  <si>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</si>
  <si>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</si>
  <si>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</si>
  <si>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</si>
  <si>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</si>
  <si>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</si>
  <si>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</si>
  <si>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</si>
  <si>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</si>
  <si>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</si>
  <si>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</si>
  <si>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</si>
  <si>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</si>
  <si>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</si>
  <si>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</si>
  <si>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</si>
  <si>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</si>
  <si>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</si>
  <si>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</si>
  <si>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</si>
  <si>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</si>
  <si>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</si>
  <si>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</si>
  <si>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</si>
  <si>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</si>
  <si>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</si>
  <si>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</si>
  <si>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</si>
  <si>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</si>
  <si>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</si>
  <si>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</si>
  <si>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</si>
  <si>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</si>
  <si>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</si>
  <si>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</si>
  <si>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</si>
  <si>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</si>
  <si>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</si>
  <si>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</si>
  <si>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</si>
  <si>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</si>
  <si>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</si>
  <si>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</si>
  <si>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</si>
  <si>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</si>
  <si>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</si>
  <si>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</si>
  <si>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</si>
  <si>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</si>
  <si>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</si>
  <si>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</si>
  <si>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</si>
  <si>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</si>
  <si>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</si>
  <si>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</si>
  <si>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</si>
  <si>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</si>
  <si>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</si>
  <si>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</si>
  <si>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</si>
  <si>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</si>
  <si>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</si>
  <si>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</si>
  <si>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</si>
  <si>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</si>
  <si>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</si>
  <si>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</si>
  <si>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</si>
  <si>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</si>
  <si>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</si>
  <si>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</si>
  <si>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</si>
  <si>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</si>
  <si>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</si>
  <si>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</si>
  <si>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</si>
  <si>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</si>
  <si>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</si>
  <si>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</si>
  <si>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</si>
  <si>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</si>
  <si>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</si>
  <si>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</si>
  <si>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</si>
  <si>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</si>
  <si>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</si>
  <si>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</si>
  <si>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</si>
  <si>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</si>
  <si>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</si>
  <si>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</si>
  <si>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</si>
  <si>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</si>
  <si>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</si>
  <si>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</si>
  <si>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</si>
  <si>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</si>
  <si>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</si>
  <si>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</si>
  <si>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</si>
  <si>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</si>
  <si>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</si>
  <si>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</si>
  <si>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</si>
  <si>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</si>
  <si>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</si>
  <si>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</si>
  <si>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</si>
  <si>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</si>
  <si>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</si>
  <si>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</si>
  <si>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</si>
  <si>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</si>
  <si>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</si>
  <si>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</si>
  <si>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</si>
  <si>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</si>
  <si>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</si>
  <si>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</si>
  <si>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</si>
  <si>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</si>
  <si>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</si>
  <si>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</si>
  <si>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</si>
  <si>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</si>
  <si>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</si>
  <si>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</si>
  <si>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</si>
  <si>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</si>
  <si>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</si>
  <si>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</si>
  <si>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</si>
  <si>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</si>
  <si>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</si>
  <si>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</si>
  <si>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</si>
  <si>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</si>
  <si>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</si>
  <si>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</si>
  <si>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</si>
  <si>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</si>
  <si>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</si>
  <si>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</si>
  <si>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</si>
  <si>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</si>
  <si>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</si>
  <si>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</si>
  <si>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</si>
  <si>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</si>
  <si>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</si>
  <si>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</si>
  <si>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</si>
  <si>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</si>
  <si>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</si>
  <si>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</si>
  <si>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</si>
  <si>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</si>
  <si>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</si>
  <si>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</si>
  <si>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</si>
  <si>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</si>
  <si>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</si>
  <si>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</si>
  <si>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</si>
  <si>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</si>
  <si>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</si>
  <si>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</si>
  <si>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</si>
  <si>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</si>
  <si>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</si>
  <si>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</si>
  <si>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</si>
  <si>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</si>
  <si>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</si>
  <si>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</si>
  <si>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</si>
  <si>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</si>
  <si>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</si>
  <si>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</si>
  <si>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</si>
  <si>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</si>
  <si>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</si>
  <si>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</si>
  <si>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</si>
  <si>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</si>
  <si>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</si>
  <si>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</si>
  <si>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</si>
  <si>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</si>
  <si>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</si>
  <si>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</si>
  <si>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</si>
  <si>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</si>
  <si>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</si>
  <si>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</si>
  <si>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</si>
  <si>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</si>
  <si>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</si>
  <si>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</si>
  <si>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</si>
  <si>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</si>
  <si>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</si>
  <si>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</si>
  <si>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</si>
  <si>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</si>
  <si>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</si>
  <si>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</si>
  <si>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</si>
  <si>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</si>
  <si>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</si>
  <si>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</si>
  <si>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</si>
  <si>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</si>
  <si>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</si>
  <si>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</si>
  <si>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</si>
  <si>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</si>
  <si>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</si>
  <si>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</si>
  <si>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</si>
  <si>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</si>
  <si>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</si>
  <si>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</si>
  <si>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</si>
  <si>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</si>
  <si>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</si>
  <si>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</si>
  <si>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</si>
  <si>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</si>
  <si>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</si>
  <si>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</si>
  <si>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</si>
  <si>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</si>
  <si>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</si>
  <si>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</si>
  <si>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</si>
  <si>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</si>
  <si>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</si>
  <si>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</si>
  <si>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</si>
  <si>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</si>
  <si>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</si>
  <si>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</si>
  <si>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</si>
  <si>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</si>
  <si>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</si>
  <si>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</si>
  <si>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</si>
  <si>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</si>
  <si>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</si>
  <si>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</si>
  <si>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</si>
  <si>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</si>
  <si>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</si>
  <si>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</si>
  <si>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</si>
  <si>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</si>
  <si>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</si>
  <si>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</si>
  <si>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</si>
  <si>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</si>
  <si>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</si>
  <si>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</si>
  <si>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</si>
  <si>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</si>
  <si>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</si>
  <si>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</si>
  <si>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</si>
  <si>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</si>
  <si>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</si>
  <si>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</si>
  <si>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</si>
  <si>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</si>
  <si>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</si>
  <si>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</si>
  <si>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</si>
  <si>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</si>
  <si>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</si>
  <si>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</si>
  <si>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</si>
  <si>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</si>
  <si>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</si>
  <si>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</si>
  <si>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</si>
  <si>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</si>
  <si>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</si>
  <si>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</si>
  <si>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</si>
  <si>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</si>
  <si>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</si>
  <si>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</si>
  <si>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</si>
  <si>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</si>
  <si>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</si>
  <si>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</si>
  <si>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</si>
  <si>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</si>
  <si>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</si>
  <si>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</si>
  <si>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</si>
  <si>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</si>
  <si>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</si>
  <si>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</si>
  <si>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</si>
  <si>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</si>
  <si>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</si>
  <si>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</si>
  <si>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</si>
  <si>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</si>
  <si>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</si>
  <si>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</si>
  <si>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</si>
  <si>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</si>
  <si>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</si>
  <si>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</si>
  <si>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</si>
  <si>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</si>
  <si>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</si>
  <si>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</si>
  <si>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</si>
  <si>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</si>
  <si>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</si>
  <si>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</si>
  <si>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</si>
  <si>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</si>
  <si>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</si>
  <si>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</si>
  <si>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</si>
  <si>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</si>
  <si>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</si>
  <si>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</si>
  <si>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</si>
  <si>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</si>
  <si>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</si>
  <si>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</si>
  <si>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</si>
  <si>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</si>
  <si>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</si>
  <si>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</si>
  <si>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</si>
  <si>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</si>
  <si>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</si>
  <si>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</si>
  <si>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</si>
  <si>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</si>
  <si>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</si>
  <si>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</si>
  <si>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</si>
  <si>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</si>
  <si>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</si>
  <si>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</si>
  <si>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</si>
  <si>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</si>
  <si>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</si>
  <si>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</si>
  <si>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</si>
  <si>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</si>
  <si>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</si>
  <si>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</si>
  <si>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</si>
  <si>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</si>
  <si>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</si>
  <si>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</si>
  <si>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</si>
  <si>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</si>
  <si>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</si>
  <si>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</si>
  <si>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</si>
  <si>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</si>
  <si>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</si>
  <si>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</si>
  <si>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</si>
  <si>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</si>
  <si>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</si>
  <si>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</si>
  <si>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</si>
  <si>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</si>
  <si>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</si>
  <si>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</si>
  <si>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</si>
  <si>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</si>
  <si>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</si>
  <si>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</si>
  <si>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</si>
  <si>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</si>
  <si>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</si>
  <si>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</si>
  <si>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</si>
  <si>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</si>
  <si>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</si>
  <si>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</si>
  <si>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</si>
  <si>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</si>
  <si>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</si>
  <si>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</si>
  <si>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</si>
  <si>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</si>
  <si>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</si>
  <si>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</si>
  <si>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</si>
  <si>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</si>
  <si>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</si>
  <si>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</si>
  <si>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</si>
  <si>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</si>
  <si>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</si>
  <si>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</si>
  <si>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</si>
  <si>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</si>
  <si>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</si>
  <si>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</si>
  <si>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</si>
  <si>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</si>
  <si>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</si>
  <si>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</si>
  <si>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</si>
  <si>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</si>
  <si>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</si>
  <si>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</si>
  <si>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</si>
  <si>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</si>
  <si>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</si>
  <si>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</si>
  <si>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</si>
  <si>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</si>
  <si>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</si>
  <si>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</si>
  <si>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</si>
  <si>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</si>
  <si>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</si>
  <si>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</si>
  <si>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</si>
  <si>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</si>
  <si>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</si>
  <si>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</si>
  <si>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</si>
  <si>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</si>
  <si>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</si>
  <si>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</si>
  <si>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</si>
  <si>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</si>
  <si>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</si>
  <si>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</si>
  <si>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</si>
  <si>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</si>
  <si>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</si>
  <si>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</si>
  <si>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</si>
  <si>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</si>
  <si>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</si>
  <si>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</si>
  <si>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</si>
  <si>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</si>
  <si>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</si>
  <si>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</si>
  <si>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</si>
  <si>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</si>
  <si>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</si>
  <si>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</si>
  <si>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</si>
  <si>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</si>
  <si>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</si>
  <si>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</si>
  <si>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</si>
  <si>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</si>
  <si>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</si>
  <si>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</si>
  <si>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</si>
  <si>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</si>
  <si>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</si>
  <si>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</si>
  <si>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</si>
  <si>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</si>
  <si>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</si>
  <si>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</si>
  <si>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</si>
  <si>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</si>
  <si>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</si>
  <si>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</si>
  <si>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</si>
  <si>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</si>
  <si>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</si>
  <si>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</si>
  <si>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</si>
  <si>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</si>
  <si>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</si>
  <si>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</si>
  <si>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</si>
  <si>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</si>
  <si>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</si>
  <si>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</si>
  <si>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</si>
  <si>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</si>
  <si>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</si>
  <si>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</si>
  <si>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</si>
  <si>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</si>
  <si>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</si>
  <si>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</si>
  <si>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</si>
  <si>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</si>
  <si>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</si>
  <si>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</si>
  <si>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</si>
  <si>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</si>
  <si>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</si>
  <si>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</si>
  <si>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</si>
  <si>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</si>
  <si>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</si>
  <si>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</si>
  <si>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</si>
  <si>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</si>
  <si>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</si>
  <si>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</si>
  <si>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</si>
  <si>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</si>
  <si>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</si>
  <si>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</si>
  <si>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</si>
  <si>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</si>
  <si>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</si>
  <si>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</si>
  <si>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</si>
  <si>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</si>
  <si>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</si>
  <si>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</si>
  <si>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</si>
  <si>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</si>
  <si>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</si>
  <si>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</si>
  <si>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</si>
  <si>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</si>
  <si>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</si>
  <si>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</si>
  <si>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</si>
  <si>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</si>
  <si>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</si>
  <si>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</si>
  <si>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</si>
  <si>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</si>
  <si>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</si>
  <si>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</si>
  <si>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</si>
  <si>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</si>
  <si>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</si>
  <si>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</si>
  <si>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</si>
  <si>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</si>
  <si>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</si>
  <si>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</si>
  <si>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</si>
  <si>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</si>
  <si>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</si>
  <si>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</si>
  <si>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</si>
  <si>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</si>
  <si>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</si>
  <si>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</si>
  <si>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</si>
  <si>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</si>
  <si>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</si>
  <si>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</si>
  <si>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</si>
  <si>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</si>
  <si>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</si>
  <si>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</si>
  <si>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</si>
  <si>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</si>
  <si>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</si>
  <si>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</si>
  <si>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</si>
  <si>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</si>
  <si>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</si>
  <si>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</si>
  <si>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</si>
  <si>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</si>
  <si>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</si>
  <si>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</si>
  <si>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</si>
  <si>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</si>
  <si>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</si>
  <si>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</si>
  <si>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</si>
  <si>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</si>
  <si>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</si>
  <si>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</si>
  <si>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</si>
  <si>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</si>
  <si>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</si>
  <si>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</si>
  <si>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</si>
  <si>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</si>
  <si>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</si>
  <si>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</si>
  <si>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</si>
  <si>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</si>
  <si>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</si>
  <si>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</si>
  <si>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</si>
  <si>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</si>
  <si>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</si>
  <si>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</si>
  <si>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</si>
  <si>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</si>
  <si>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</si>
  <si>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</si>
  <si>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</si>
  <si>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</si>
  <si>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</si>
  <si>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</si>
  <si>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</si>
  <si>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</si>
  <si>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</si>
  <si>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</si>
  <si>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</si>
  <si>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</si>
  <si>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</si>
  <si>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</si>
  <si>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</si>
  <si>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</si>
  <si>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</si>
  <si>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</si>
  <si>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</si>
  <si>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</si>
  <si>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</si>
  <si>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</si>
  <si>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</si>
  <si>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</si>
  <si>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</si>
  <si>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</si>
  <si>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</si>
  <si>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</si>
  <si>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</si>
  <si>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</si>
  <si>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</si>
  <si>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</si>
  <si>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</si>
  <si>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</si>
  <si>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</si>
  <si>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</si>
  <si>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</si>
  <si>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</si>
  <si>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</si>
  <si>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</si>
  <si>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</si>
  <si>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</si>
  <si>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</si>
  <si>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</si>
  <si>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</si>
  <si>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</si>
  <si>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</si>
  <si>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</si>
  <si>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</si>
  <si>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</si>
  <si>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</si>
  <si>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</si>
  <si>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</si>
  <si>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</si>
  <si>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</si>
  <si>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</si>
  <si>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</si>
  <si>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</si>
  <si>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</si>
  <si>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</si>
  <si>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</si>
  <si>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</si>
  <si>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</si>
  <si>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</si>
  <si>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</si>
  <si>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</si>
  <si>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</si>
  <si>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</si>
  <si>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</si>
  <si>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</si>
  <si>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</si>
  <si>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</si>
  <si>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</si>
  <si>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</si>
  <si>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</si>
  <si>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</si>
  <si>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</si>
  <si>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</si>
  <si>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</si>
  <si>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</si>
  <si>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</si>
  <si>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</si>
  <si>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</si>
  <si>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</si>
  <si>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</si>
  <si>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</si>
  <si>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</si>
  <si>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</si>
  <si>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</si>
  <si>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</si>
  <si>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</si>
  <si>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</si>
  <si>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</si>
  <si>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</si>
  <si>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</si>
  <si>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</si>
  <si>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</si>
  <si>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</si>
  <si>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</si>
  <si>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</si>
  <si>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</si>
  <si>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</si>
  <si>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</si>
  <si>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</si>
  <si>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</si>
  <si>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</si>
  <si>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</si>
  <si>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</si>
  <si>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</si>
  <si>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</si>
  <si>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</si>
  <si>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</si>
  <si>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</si>
  <si>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</si>
  <si>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</si>
  <si>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</si>
  <si>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</si>
  <si>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</si>
  <si>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</si>
  <si>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</si>
  <si>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</si>
  <si>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</si>
  <si>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</si>
  <si>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</si>
  <si>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</si>
  <si>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</si>
  <si>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</si>
  <si>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</si>
  <si>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</si>
  <si>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</si>
  <si>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</si>
  <si>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</si>
  <si>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</si>
  <si>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</si>
  <si>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</si>
  <si>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</si>
  <si>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</si>
  <si>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</si>
  <si>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</si>
  <si>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</si>
  <si>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</si>
  <si>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</si>
  <si>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</si>
  <si>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</si>
  <si>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</si>
  <si>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</si>
  <si>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</si>
  <si>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</si>
  <si>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</si>
  <si>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</si>
  <si>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</si>
  <si>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</si>
  <si>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</si>
  <si>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</si>
  <si>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</si>
  <si>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</si>
  <si>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</si>
  <si>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</si>
  <si>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</si>
  <si>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</si>
  <si>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</si>
  <si>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</si>
  <si>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</si>
  <si>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</si>
  <si>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</si>
  <si>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</si>
  <si>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</si>
  <si>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</si>
  <si>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</si>
  <si>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</si>
  <si>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</si>
  <si>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</si>
  <si>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</si>
  <si>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</si>
  <si>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</si>
  <si>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</si>
  <si>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</si>
  <si>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</si>
  <si>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</si>
  <si>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</si>
  <si>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</si>
  <si>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</si>
  <si>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</si>
  <si>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</si>
  <si>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</si>
  <si>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</si>
  <si>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</si>
  <si>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</si>
  <si>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</si>
  <si>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</si>
  <si>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</si>
  <si>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</si>
  <si>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</si>
  <si>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</si>
  <si>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</si>
  <si>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</si>
  <si>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</si>
  <si>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</si>
  <si>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</si>
  <si>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</si>
  <si>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</si>
  <si>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</si>
  <si>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</si>
  <si>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</si>
  <si>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</si>
  <si>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</si>
  <si>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</si>
  <si>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</si>
  <si>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</si>
  <si>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</si>
  <si>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</si>
  <si>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</si>
  <si>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</si>
  <si>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</si>
  <si>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</si>
  <si>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</si>
  <si>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</si>
  <si>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</si>
  <si>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</si>
  <si>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</si>
  <si>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</si>
  <si>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</si>
  <si>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</si>
  <si>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</si>
  <si>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</si>
  <si>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</si>
  <si>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</si>
  <si>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</si>
  <si>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</si>
  <si>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</si>
  <si>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</si>
  <si>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</si>
  <si>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</si>
  <si>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</si>
  <si>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</si>
  <si>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</si>
  <si>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</si>
  <si>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</si>
  <si>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</si>
  <si>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</si>
  <si>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</si>
  <si>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</si>
  <si>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</si>
  <si>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</si>
  <si>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</si>
  <si>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</si>
  <si>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</si>
  <si>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</si>
  <si>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</si>
  <si>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</si>
  <si>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</si>
  <si>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</si>
  <si>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</si>
  <si>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</si>
  <si>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</si>
  <si>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</si>
  <si>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</si>
  <si>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</si>
  <si>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</si>
  <si>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</si>
  <si>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</si>
  <si>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</si>
  <si>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</si>
  <si>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</si>
  <si>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</si>
  <si>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</si>
  <si>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</si>
  <si>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</si>
  <si>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</si>
  <si>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</si>
  <si>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</si>
  <si>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</si>
  <si>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</si>
  <si>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</si>
  <si>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</si>
  <si>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</si>
  <si>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</si>
  <si>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</si>
  <si>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</si>
  <si>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</si>
  <si>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</si>
  <si>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</si>
  <si>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</si>
  <si>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</si>
  <si>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</si>
  <si>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</si>
  <si>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</si>
  <si>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</si>
  <si>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</si>
  <si>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</si>
  <si>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</si>
  <si>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</si>
  <si>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</si>
  <si>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</si>
  <si>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</si>
  <si>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</si>
  <si>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</si>
  <si>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</si>
  <si>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</si>
  <si>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</si>
  <si>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</si>
  <si>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</si>
  <si>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</si>
  <si>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</si>
  <si>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</si>
  <si>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</si>
  <si>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</si>
  <si>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</si>
  <si>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</si>
  <si>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</si>
  <si>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</si>
  <si>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</si>
  <si>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</si>
  <si>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</si>
  <si>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</si>
  <si>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</si>
  <si>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</si>
  <si>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</si>
  <si>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</si>
  <si>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</si>
  <si>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</si>
  <si>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</si>
  <si>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</si>
  <si>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</si>
  <si>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</si>
  <si>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</si>
  <si>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</si>
  <si>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</si>
  <si>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</si>
  <si>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</si>
  <si>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</si>
  <si>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</si>
  <si>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</si>
  <si>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</si>
  <si>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</si>
  <si>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</si>
  <si>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</si>
  <si>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</si>
  <si>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</si>
  <si>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</si>
  <si>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</si>
  <si>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</si>
  <si>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</si>
  <si>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</si>
  <si>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</si>
  <si>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</si>
  <si>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</si>
  <si>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</si>
  <si>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</si>
  <si>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</si>
  <si>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</si>
  <si>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</si>
  <si>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</si>
  <si>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</si>
  <si>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</si>
  <si>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</si>
  <si>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</si>
  <si>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</si>
  <si>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</si>
  <si>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</si>
  <si>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</si>
  <si>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</si>
  <si>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</si>
  <si>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</si>
  <si>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</si>
  <si>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</si>
  <si>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</si>
  <si>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</si>
  <si>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</si>
  <si>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</si>
  <si>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</si>
  <si>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</si>
  <si>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</si>
  <si>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</si>
  <si>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</si>
  <si>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</si>
  <si>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</si>
  <si>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</si>
  <si>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</si>
  <si>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</si>
  <si>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</si>
  <si>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</si>
  <si>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</si>
  <si>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</si>
  <si>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</si>
  <si>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</si>
  <si>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</si>
  <si>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</si>
  <si>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</si>
  <si>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</si>
  <si>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</si>
  <si>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</si>
  <si>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</si>
  <si>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</si>
  <si>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</si>
  <si>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</si>
  <si>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</si>
  <si>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</si>
  <si>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</si>
  <si>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</si>
  <si>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</si>
  <si>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</si>
  <si>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</si>
  <si>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</si>
  <si>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</si>
  <si>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</si>
  <si>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</si>
  <si>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</si>
  <si>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</si>
  <si>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</si>
  <si>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</si>
  <si>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</si>
  <si>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</si>
  <si>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</si>
  <si>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</si>
  <si>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</si>
  <si>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</si>
  <si>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</si>
  <si>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</si>
  <si>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</si>
  <si>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</si>
  <si>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</si>
  <si>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</si>
  <si>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</si>
  <si>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</si>
  <si>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</si>
  <si>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</si>
  <si>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</si>
  <si>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</si>
  <si>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</si>
  <si>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</si>
  <si>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</si>
  <si>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</si>
  <si>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</si>
  <si>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</si>
  <si>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</si>
  <si>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</si>
  <si>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</si>
  <si>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</si>
  <si>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</si>
  <si>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</si>
  <si>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</si>
  <si>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</si>
  <si>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</si>
  <si>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</si>
  <si>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</si>
  <si>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</si>
  <si>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</si>
  <si>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</si>
  <si>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</si>
  <si>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</si>
  <si>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</si>
  <si>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</si>
  <si>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</si>
  <si>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</si>
  <si>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</si>
  <si>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</si>
  <si>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</si>
  <si>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</si>
  <si>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</si>
  <si>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</si>
  <si>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</si>
  <si>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</si>
  <si>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</si>
  <si>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</si>
  <si>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</si>
  <si>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</si>
  <si>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</si>
  <si>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</si>
  <si>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</si>
  <si>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</si>
  <si>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</si>
  <si>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</si>
  <si>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</si>
  <si>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</si>
  <si>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</si>
  <si>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</si>
  <si>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</si>
  <si>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</si>
  <si>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</si>
  <si>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</si>
  <si>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</si>
  <si>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</si>
  <si>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</si>
  <si>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</si>
  <si>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</si>
  <si>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</si>
  <si>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</si>
  <si>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</si>
  <si>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</si>
  <si>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</si>
  <si>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</si>
  <si>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</si>
  <si>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</si>
  <si>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</si>
  <si>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</si>
  <si>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</si>
  <si>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</si>
  <si>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</si>
  <si>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</si>
  <si>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</si>
  <si>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</si>
  <si>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</si>
  <si>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</si>
  <si>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</si>
  <si>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</si>
  <si>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</si>
  <si>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</si>
  <si>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</si>
  <si>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</si>
  <si>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</si>
  <si>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</si>
  <si>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</si>
  <si>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</si>
  <si>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</si>
  <si>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</si>
  <si>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</si>
  <si>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</si>
  <si>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</si>
  <si>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</si>
  <si>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</si>
  <si>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</si>
  <si>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</si>
  <si>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</si>
  <si>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</si>
  <si>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</si>
  <si>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</si>
  <si>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</si>
  <si>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</si>
  <si>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</si>
  <si>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</si>
  <si>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</si>
  <si>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</si>
  <si>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</si>
  <si>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</si>
  <si>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</si>
  <si>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</si>
  <si>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</si>
  <si>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</si>
  <si>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</si>
  <si>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</si>
  <si>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</si>
  <si>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</si>
  <si>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</si>
  <si>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</si>
  <si>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</si>
  <si>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</si>
  <si>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</si>
  <si>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</si>
  <si>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</si>
  <si>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</si>
  <si>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</si>
  <si>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</si>
  <si>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</si>
  <si>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</si>
  <si>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</si>
  <si>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</si>
  <si>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</si>
  <si>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</si>
  <si>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</si>
  <si>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</si>
  <si>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</si>
  <si>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</si>
  <si>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</si>
  <si>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</si>
  <si>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</si>
  <si>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</si>
  <si>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</si>
  <si>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</si>
  <si>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</si>
  <si>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</si>
  <si>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</si>
  <si>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</si>
  <si>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</si>
  <si>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</si>
  <si>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</si>
  <si>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</si>
  <si>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</si>
  <si>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</si>
  <si>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</si>
  <si>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</si>
  <si>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</si>
  <si>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</si>
  <si>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</si>
  <si>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</si>
  <si>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</si>
  <si>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</si>
  <si>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</si>
  <si>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</si>
  <si>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</si>
  <si>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</si>
  <si>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</si>
  <si>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</si>
  <si>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</si>
  <si>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</si>
  <si>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</si>
  <si>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</si>
  <si>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</si>
  <si>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</si>
  <si>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</si>
  <si>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</si>
  <si>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</si>
  <si>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</si>
  <si>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</si>
  <si>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</si>
  <si>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</si>
  <si>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</si>
  <si>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</si>
  <si>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</si>
  <si>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</si>
  <si>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</si>
  <si>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</si>
  <si>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</si>
  <si>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</si>
  <si>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</si>
  <si>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</si>
  <si>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</si>
  <si>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</si>
  <si>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</si>
  <si>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</si>
  <si>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</si>
  <si>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</si>
  <si>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</si>
  <si>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</si>
  <si>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</si>
  <si>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</si>
  <si>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</si>
  <si>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</si>
  <si>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</si>
  <si>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</si>
  <si>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</si>
  <si>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</si>
  <si>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</si>
  <si>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</si>
  <si>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</si>
  <si>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</si>
  <si>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</si>
  <si>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</si>
  <si>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</si>
  <si>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</si>
  <si>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</si>
  <si>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</si>
  <si>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</si>
  <si>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</si>
  <si>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</si>
  <si>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</si>
  <si>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</si>
  <si>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</si>
  <si>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</si>
  <si>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</si>
  <si>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</si>
  <si>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</si>
  <si>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</si>
  <si>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</si>
  <si>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</si>
  <si>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</si>
  <si>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</si>
  <si>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</si>
  <si>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</si>
  <si>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</si>
  <si>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</si>
  <si>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</si>
  <si>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</si>
  <si>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</si>
  <si>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</si>
  <si>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</si>
  <si>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</si>
  <si>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</si>
  <si>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</si>
  <si>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</si>
  <si>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</si>
  <si>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</si>
  <si>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</si>
  <si>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</si>
  <si>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</si>
  <si>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</si>
  <si>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</si>
  <si>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</si>
  <si>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</si>
  <si>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</si>
  <si>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</si>
  <si>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</si>
  <si>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</si>
  <si>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</si>
  <si>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</si>
  <si>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</si>
  <si>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</si>
  <si>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</si>
  <si>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</si>
  <si>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</si>
  <si>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</si>
  <si>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</si>
  <si>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</si>
  <si>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</si>
  <si>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</si>
  <si>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</si>
  <si>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</si>
  <si>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</si>
  <si>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</si>
  <si>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</si>
  <si>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</si>
  <si>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</si>
  <si>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</si>
  <si>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</si>
  <si>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</si>
  <si>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</si>
  <si>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</si>
  <si>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</si>
  <si>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</si>
  <si>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</si>
  <si>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</si>
  <si>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</si>
  <si>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</si>
  <si>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</si>
  <si>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</si>
  <si>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</si>
  <si>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</si>
  <si>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</si>
  <si>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</si>
  <si>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</si>
  <si>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</si>
  <si>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</si>
  <si>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</si>
  <si>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</si>
  <si>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</si>
  <si>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</si>
  <si>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</si>
  <si>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</si>
  <si>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</si>
  <si>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</si>
  <si>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</si>
  <si>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</si>
  <si>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</si>
  <si>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</si>
  <si>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</si>
  <si>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</si>
  <si>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</si>
  <si>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</si>
  <si>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</si>
  <si>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</si>
  <si>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</si>
  <si>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</si>
  <si>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</si>
  <si>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</si>
  <si>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</si>
  <si>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</si>
  <si>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</si>
  <si>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</si>
  <si>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</si>
  <si>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</si>
  <si>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</si>
  <si>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</si>
  <si>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</si>
  <si>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</si>
  <si>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</si>
  <si>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</si>
  <si>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</si>
  <si>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</si>
  <si>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</si>
  <si>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</si>
  <si>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</si>
  <si>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</si>
  <si>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</si>
  <si>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</si>
  <si>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</si>
  <si>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</si>
  <si>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</si>
  <si>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</si>
  <si>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</si>
  <si>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</si>
  <si>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</si>
  <si>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</si>
  <si>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</si>
  <si>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</si>
  <si>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</si>
  <si>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</si>
  <si>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</si>
  <si>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</si>
  <si>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</si>
  <si>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</si>
  <si>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</si>
  <si>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</si>
  <si>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</si>
  <si>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</si>
  <si>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</si>
  <si>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</si>
  <si>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</si>
  <si>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</si>
  <si>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</si>
  <si>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</si>
  <si>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</si>
  <si>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</si>
  <si>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</si>
  <si>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</si>
  <si>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</si>
  <si>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</si>
  <si>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</si>
  <si>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</si>
  <si>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</si>
  <si>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</si>
  <si>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</si>
  <si>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</si>
  <si>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</si>
  <si>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</si>
  <si>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</si>
  <si>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</si>
  <si>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</si>
  <si>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</si>
  <si>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</si>
  <si>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</si>
  <si>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</si>
  <si>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</si>
  <si>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</si>
  <si>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</si>
  <si>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</si>
  <si>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</si>
  <si>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</si>
  <si>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</si>
  <si>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</si>
  <si>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</si>
  <si>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</si>
  <si>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</si>
  <si>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</si>
  <si>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</si>
  <si>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</si>
  <si>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</si>
  <si>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</si>
  <si>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</si>
  <si>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</si>
  <si>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</si>
  <si>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</si>
  <si>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</si>
  <si>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</si>
  <si>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</si>
  <si>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</si>
  <si>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</si>
  <si>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</si>
  <si>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</si>
  <si>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</si>
  <si>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</si>
  <si>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</si>
  <si>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</si>
  <si>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</si>
  <si>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</si>
  <si>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</si>
  <si>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</si>
  <si>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</si>
  <si>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</si>
  <si>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</si>
  <si>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</si>
  <si>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</si>
  <si>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</si>
  <si>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</si>
  <si>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</si>
  <si>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</si>
  <si>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</si>
  <si>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</si>
  <si>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</si>
  <si>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</si>
  <si>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</si>
  <si>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</si>
  <si>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</si>
  <si>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</si>
  <si>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</si>
  <si>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</si>
  <si>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</si>
  <si>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</si>
  <si>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</si>
  <si>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</si>
  <si>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</si>
  <si>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</si>
  <si>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</si>
  <si>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</si>
  <si>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</si>
  <si>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</si>
  <si>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</si>
  <si>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</si>
  <si>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</si>
  <si>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</si>
  <si>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</si>
  <si>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</si>
  <si>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</si>
  <si>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</si>
  <si>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</si>
  <si>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</si>
  <si>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</si>
  <si>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</si>
  <si>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</si>
  <si>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</si>
  <si>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</si>
  <si>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</si>
  <si>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</si>
  <si>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</si>
  <si>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</si>
  <si>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</si>
  <si>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</si>
  <si>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</si>
  <si>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</si>
  <si>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</si>
  <si>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</si>
  <si>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</si>
  <si>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</si>
  <si>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</si>
  <si>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</si>
  <si>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</si>
  <si>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</si>
  <si>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</si>
  <si>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</si>
  <si>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</si>
  <si>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</si>
  <si>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</si>
  <si>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</si>
  <si>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</si>
  <si>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</si>
  <si>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</si>
  <si>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</si>
  <si>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</si>
  <si>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</si>
  <si>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</si>
  <si>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</si>
  <si>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</si>
  <si>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</si>
  <si>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</si>
  <si>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</si>
  <si>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</si>
  <si>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</si>
  <si>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</si>
  <si>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</si>
  <si>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</si>
  <si>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</si>
  <si>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</si>
  <si>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</si>
  <si>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</si>
  <si>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</si>
  <si>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</si>
  <si>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</si>
  <si>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</si>
  <si>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</si>
  <si>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</si>
  <si>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</si>
  <si>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</si>
  <si>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</si>
  <si>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</si>
  <si>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</si>
  <si>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</si>
  <si>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</si>
  <si>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</si>
  <si>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</si>
  <si>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</si>
  <si>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</si>
  <si>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</si>
  <si>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</si>
  <si>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</si>
  <si>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</si>
  <si>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</si>
  <si>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</si>
  <si>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</si>
  <si>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</si>
  <si>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</si>
  <si>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</si>
  <si>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</si>
  <si>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</si>
  <si>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</si>
  <si>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</si>
  <si>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</si>
  <si>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</si>
  <si>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</si>
  <si>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</si>
  <si>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</si>
  <si>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</si>
  <si>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</si>
  <si>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</si>
  <si>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</si>
  <si>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</si>
  <si>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</si>
  <si>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</si>
  <si>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</si>
  <si>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</si>
  <si>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</si>
  <si>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</si>
  <si>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</si>
  <si>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</si>
  <si>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</si>
  <si>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</si>
  <si>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</si>
  <si>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</si>
  <si>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</si>
  <si>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</si>
  <si>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</si>
  <si>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</si>
  <si>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</si>
  <si>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</si>
  <si>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</si>
  <si>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</si>
  <si>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</si>
  <si>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</si>
  <si>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</si>
  <si>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</si>
  <si>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</si>
  <si>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</si>
  <si>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</si>
  <si>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</si>
  <si>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</si>
  <si>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</si>
  <si>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</si>
  <si>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</si>
  <si>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</si>
  <si>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</si>
  <si>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</si>
  <si>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</si>
  <si>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</si>
  <si>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</si>
  <si>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</si>
  <si>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</si>
  <si>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</si>
  <si>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</si>
  <si>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</si>
  <si>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</si>
  <si>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</si>
  <si>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</si>
  <si>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</si>
  <si>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</si>
  <si>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</si>
  <si>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</si>
  <si>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</si>
  <si>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</si>
  <si>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</si>
  <si>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</si>
  <si>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</si>
  <si>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</si>
  <si>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</si>
  <si>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</si>
  <si>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</si>
  <si>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</si>
  <si>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</si>
  <si>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</si>
  <si>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</si>
  <si>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</si>
  <si>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</si>
  <si>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</si>
  <si>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</si>
  <si>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</si>
  <si>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</si>
  <si>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</si>
  <si>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</si>
  <si>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</si>
  <si>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</si>
  <si>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</si>
  <si>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</si>
  <si>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</si>
  <si>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</si>
  <si>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</si>
  <si>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</si>
  <si>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</si>
  <si>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</si>
  <si>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</si>
  <si>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</si>
  <si>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</si>
  <si>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</si>
  <si>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</si>
  <si>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</si>
  <si>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</si>
  <si>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</si>
  <si>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</si>
  <si>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</si>
  <si>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</si>
  <si>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</si>
  <si>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</si>
  <si>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</si>
  <si>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</si>
  <si>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</si>
  <si>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</si>
  <si>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</si>
  <si>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</si>
  <si>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</si>
  <si>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</si>
  <si>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</si>
  <si>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</si>
  <si>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</si>
  <si>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</si>
  <si>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</si>
  <si>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</si>
  <si>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</si>
  <si>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</si>
  <si>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</si>
  <si>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</si>
  <si>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</si>
  <si>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</si>
  <si>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</si>
  <si>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</si>
  <si>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</si>
  <si>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</si>
  <si>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</si>
  <si>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</si>
  <si>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</si>
  <si>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</si>
  <si>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</si>
  <si>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</si>
  <si>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</si>
  <si>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</si>
  <si>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</si>
  <si>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</si>
  <si>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</si>
  <si>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</si>
  <si>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</si>
  <si>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</si>
  <si>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</si>
  <si>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</si>
  <si>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</si>
  <si>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</si>
  <si>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</si>
  <si>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</si>
  <si>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</si>
  <si>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</si>
  <si>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</si>
  <si>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</si>
  <si>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</si>
  <si>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</si>
  <si>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</si>
  <si>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</si>
  <si>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</si>
  <si>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</si>
  <si>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</si>
  <si>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</si>
  <si>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</si>
  <si>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</si>
  <si>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</si>
  <si>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</si>
  <si>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</si>
  <si>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</si>
  <si>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</si>
  <si>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</si>
  <si>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</si>
  <si>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</si>
  <si>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</si>
  <si>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</si>
  <si>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</si>
  <si>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</si>
  <si>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</si>
  <si>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</si>
  <si>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</si>
  <si>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</si>
  <si>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</si>
  <si>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</si>
  <si>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</si>
  <si>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</si>
  <si>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</si>
  <si>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</si>
  <si>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</si>
  <si>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</si>
  <si>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</si>
  <si>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</si>
  <si>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</si>
  <si>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</si>
  <si>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</si>
  <si>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</si>
  <si>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</si>
  <si>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</si>
  <si>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</si>
  <si>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</si>
  <si>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</si>
  <si>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</si>
  <si>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</si>
  <si>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</si>
  <si>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</si>
  <si>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</si>
  <si>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</si>
  <si>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</si>
  <si>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</si>
  <si>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</si>
  <si>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</si>
  <si>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</si>
  <si>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</si>
  <si>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</si>
  <si>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</si>
  <si>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</si>
  <si>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</si>
  <si>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</si>
  <si>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</si>
  <si>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</si>
  <si>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</si>
  <si>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</si>
  <si>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</si>
  <si>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</si>
  <si>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</si>
  <si>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</si>
  <si>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</si>
  <si>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</si>
  <si>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</si>
  <si>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</si>
  <si>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</si>
  <si>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</si>
  <si>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</si>
  <si>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</si>
  <si>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</si>
  <si>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</si>
  <si>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</si>
  <si>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</si>
  <si>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</si>
  <si>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</si>
  <si>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</si>
  <si>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</si>
  <si>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</si>
  <si>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</si>
  <si>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</si>
  <si>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</si>
  <si>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</si>
  <si>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</si>
  <si>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</si>
  <si>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</si>
  <si>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</si>
  <si>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</si>
  <si>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</si>
  <si>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</si>
  <si>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</si>
  <si>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</si>
  <si>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</si>
  <si>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</si>
  <si>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</si>
  <si>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</si>
  <si>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</si>
  <si>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</si>
  <si>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</si>
  <si>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</si>
  <si>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</si>
  <si>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</si>
  <si>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</si>
  <si>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</si>
  <si>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</si>
  <si>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</si>
  <si>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</si>
  <si>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</si>
  <si>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</si>
  <si>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</si>
  <si>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</si>
  <si>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</si>
  <si>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</si>
  <si>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</si>
  <si>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</si>
  <si>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</si>
  <si>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</si>
  <si>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</si>
  <si>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</si>
  <si>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</si>
  <si>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</si>
  <si>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</si>
  <si>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</si>
  <si>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</si>
  <si>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</si>
  <si>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</si>
  <si>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</si>
  <si>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</si>
  <si>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</si>
  <si>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</si>
  <si>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</si>
  <si>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</si>
  <si>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</si>
  <si>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</si>
  <si>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</si>
  <si>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</si>
  <si>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</si>
  <si>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</si>
  <si>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</si>
  <si>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</si>
  <si>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</si>
  <si>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</si>
  <si>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</si>
  <si>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</si>
  <si>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</si>
  <si>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</si>
  <si>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</si>
  <si>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</si>
  <si>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</si>
  <si>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</si>
  <si>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</si>
  <si>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</si>
  <si>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</si>
  <si>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</si>
  <si>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</si>
  <si>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</si>
  <si>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</si>
  <si>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</si>
  <si>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</si>
  <si>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</si>
  <si>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</si>
  <si>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</si>
  <si>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</si>
  <si>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</si>
  <si>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</si>
  <si>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</si>
  <si>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</si>
  <si>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</si>
  <si>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</si>
  <si>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</si>
  <si>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</si>
  <si>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</si>
  <si>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</si>
  <si>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</si>
  <si>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</si>
  <si>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</si>
  <si>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</si>
  <si>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</si>
  <si>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</si>
  <si>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</si>
  <si>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</si>
  <si>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</si>
  <si>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</si>
  <si>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</si>
  <si>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</si>
  <si>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</si>
  <si>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</si>
  <si>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</si>
  <si>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</si>
  <si>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</si>
  <si>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</si>
  <si>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</si>
  <si>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</si>
  <si>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</si>
  <si>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</si>
  <si>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</si>
  <si>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</si>
  <si>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</si>
  <si>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</si>
  <si>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</si>
  <si>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</si>
  <si>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</si>
  <si>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</si>
  <si>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</si>
  <si>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</si>
  <si>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</si>
  <si>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</si>
  <si>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</si>
  <si>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</si>
  <si>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</si>
  <si>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</si>
  <si>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</si>
  <si>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</si>
  <si>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</si>
  <si>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</si>
  <si>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</si>
  <si>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</si>
  <si>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</si>
  <si>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</si>
  <si>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</si>
  <si>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</si>
  <si>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</si>
  <si>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</si>
  <si>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</si>
  <si>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</si>
  <si>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</si>
  <si>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</si>
  <si>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</si>
  <si>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</si>
  <si>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</si>
  <si>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</si>
  <si>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</si>
  <si>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</si>
  <si>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</si>
  <si>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</si>
  <si>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</si>
  <si>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</si>
  <si>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</si>
  <si>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</si>
  <si>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</si>
  <si>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</si>
  <si>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</si>
  <si>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</si>
  <si>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</si>
  <si>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</si>
  <si>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</si>
  <si>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</si>
  <si>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</si>
  <si>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</si>
  <si>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</si>
  <si>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</si>
  <si>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</si>
  <si>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</si>
  <si>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</si>
  <si>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</si>
  <si>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</si>
  <si>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</si>
  <si>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</si>
  <si>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</si>
  <si>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</si>
  <si>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</si>
  <si>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</si>
  <si>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</si>
  <si>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</si>
  <si>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</si>
  <si>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</si>
  <si>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</si>
  <si>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</si>
  <si>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</si>
  <si>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</si>
  <si>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</si>
  <si>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</si>
  <si>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</si>
  <si>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</si>
  <si>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</si>
  <si>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</si>
  <si>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</si>
  <si>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</si>
  <si>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</si>
  <si>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</si>
  <si>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</si>
  <si>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</si>
  <si>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</si>
  <si>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</si>
  <si>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</si>
  <si>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</si>
  <si>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</si>
  <si>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</si>
  <si>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</si>
  <si>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</si>
  <si>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</si>
  <si>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</si>
  <si>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</si>
  <si>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</si>
  <si>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</si>
  <si>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</si>
  <si>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</si>
  <si>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</si>
  <si>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</si>
  <si>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</si>
  <si>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</si>
  <si>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</si>
  <si>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</si>
  <si>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</si>
  <si>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</si>
  <si>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</si>
  <si>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</si>
  <si>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</si>
  <si>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</si>
  <si>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</si>
  <si>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</si>
  <si>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</si>
  <si>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</si>
  <si>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</si>
  <si>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</si>
  <si>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</si>
  <si>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</si>
  <si>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</si>
  <si>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</si>
  <si>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</si>
  <si>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</si>
  <si>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</si>
  <si>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</si>
  <si>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</si>
  <si>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</si>
  <si>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</si>
  <si>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</si>
  <si>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</si>
  <si>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</si>
  <si>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</si>
  <si>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</si>
  <si>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</si>
  <si>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</si>
  <si>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</si>
  <si>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</si>
  <si>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</si>
  <si>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</si>
  <si>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</si>
  <si>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</si>
  <si>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</si>
  <si>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</si>
  <si>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</si>
  <si>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</si>
  <si>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</si>
  <si>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</si>
  <si>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</si>
  <si>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</si>
  <si>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</si>
  <si>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</si>
  <si>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</si>
  <si>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</si>
  <si>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</si>
  <si>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</si>
  <si>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</si>
  <si>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</si>
  <si>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</si>
  <si>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</si>
  <si>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</si>
  <si>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</si>
  <si>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</si>
  <si>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</si>
  <si>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</si>
  <si>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</si>
  <si>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</si>
  <si>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</si>
  <si>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</si>
  <si>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</si>
  <si>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</si>
  <si>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</si>
  <si>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</si>
  <si>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</si>
  <si>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</si>
  <si>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</si>
  <si>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</si>
  <si>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</si>
  <si>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</si>
  <si>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</si>
  <si>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</si>
  <si>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</si>
  <si>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</si>
  <si>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</si>
  <si>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</si>
  <si>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</si>
  <si>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</si>
  <si>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</si>
  <si>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</si>
  <si>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</si>
  <si>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</si>
  <si>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</si>
  <si>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</si>
  <si>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</si>
  <si>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</si>
  <si>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</si>
  <si>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</si>
  <si>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</si>
  <si>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</si>
  <si>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</si>
  <si>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</si>
  <si>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</si>
  <si>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</si>
  <si>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</si>
  <si>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</si>
  <si>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</si>
  <si>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</si>
  <si>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</si>
  <si>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</si>
  <si>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</si>
  <si>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</si>
  <si>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</si>
  <si>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</si>
  <si>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</si>
  <si>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</si>
  <si>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</si>
  <si>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</si>
  <si>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</si>
  <si>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</si>
  <si>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</si>
  <si>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</si>
  <si>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</si>
  <si>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</si>
  <si>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</si>
  <si>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</si>
  <si>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</si>
  <si>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</si>
  <si>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</si>
  <si>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</si>
  <si>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</si>
  <si>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</si>
  <si>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</si>
  <si>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</si>
  <si>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</si>
  <si>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</si>
  <si>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</si>
  <si>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</si>
  <si>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</si>
  <si>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</si>
  <si>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</si>
  <si>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</si>
  <si>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</si>
  <si>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</si>
  <si>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</si>
  <si>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</si>
  <si>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</si>
  <si>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</si>
  <si>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</si>
  <si>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</si>
  <si>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</si>
  <si>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</si>
  <si>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</si>
  <si>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</si>
  <si>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</si>
  <si>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</si>
  <si>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</si>
  <si>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</si>
  <si>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</si>
  <si>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</si>
  <si>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</si>
  <si>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</si>
  <si>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</si>
  <si>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</si>
  <si>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</si>
  <si>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</si>
  <si>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</si>
  <si>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</si>
  <si>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</si>
  <si>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</si>
  <si>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</si>
  <si>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</si>
  <si>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</si>
  <si>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</si>
  <si>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</si>
  <si>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</si>
  <si>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</si>
  <si>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</si>
  <si>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</si>
  <si>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</si>
  <si>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</si>
  <si>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</si>
  <si>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</si>
  <si>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</si>
  <si>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</si>
  <si>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</si>
  <si>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</si>
  <si>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</si>
  <si>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</si>
  <si>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</si>
  <si>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</si>
  <si>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</si>
  <si>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</si>
  <si>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</si>
  <si>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</si>
  <si>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</si>
  <si>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</si>
  <si>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</si>
  <si>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</si>
  <si>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</si>
  <si>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</si>
  <si>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</si>
  <si>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</si>
  <si>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</si>
  <si>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</si>
  <si>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</si>
  <si>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</si>
  <si>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</si>
  <si>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</si>
  <si>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</si>
  <si>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</si>
  <si>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</si>
  <si>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</si>
  <si>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</si>
  <si>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</si>
  <si>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</si>
  <si>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</si>
  <si>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</si>
  <si>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</si>
  <si>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</si>
  <si>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</si>
  <si>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</si>
  <si>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</si>
  <si>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</si>
  <si>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</si>
  <si>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</si>
  <si>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</si>
  <si>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</si>
  <si>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</si>
  <si>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</si>
  <si>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</si>
  <si>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</si>
  <si>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</si>
  <si>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</si>
  <si>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</si>
  <si>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</si>
  <si>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</si>
  <si>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</si>
  <si>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</si>
  <si>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</si>
  <si>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</si>
  <si>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</si>
  <si>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</si>
  <si>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</si>
  <si>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</si>
  <si>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</si>
  <si>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</si>
  <si>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</si>
  <si>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</si>
  <si>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</si>
  <si>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</si>
  <si>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</si>
  <si>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</si>
  <si>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</si>
  <si>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</si>
  <si>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</si>
  <si>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</si>
  <si>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</si>
  <si>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</si>
  <si>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</si>
  <si>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</si>
  <si>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</si>
  <si>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</si>
  <si>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</si>
  <si>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</si>
  <si>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</si>
  <si>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</si>
  <si>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</si>
  <si>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</si>
  <si>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</si>
  <si>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</si>
  <si>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</si>
  <si>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</si>
  <si>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</si>
  <si>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</si>
  <si>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</si>
  <si>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</si>
  <si>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</si>
  <si>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</si>
  <si>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</si>
  <si>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</si>
  <si>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</si>
  <si>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</si>
  <si>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</si>
  <si>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</si>
  <si>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</si>
  <si>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</si>
  <si>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</si>
  <si>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</si>
  <si>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</si>
  <si>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</si>
  <si>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</si>
  <si>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</si>
  <si>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</si>
  <si>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</si>
  <si>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</si>
  <si>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</si>
  <si>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</si>
  <si>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</si>
  <si>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</si>
  <si>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</si>
  <si>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</si>
  <si>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</si>
  <si>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</si>
  <si>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</si>
  <si>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</si>
  <si>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</si>
  <si>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</si>
  <si>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</si>
  <si>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</si>
  <si>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</si>
  <si>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</si>
  <si>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</si>
  <si>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</si>
  <si>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</si>
  <si>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</si>
  <si>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</si>
  <si>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</si>
  <si>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</si>
  <si>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</si>
  <si>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</si>
  <si>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</si>
  <si>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</si>
  <si>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</si>
  <si>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</si>
  <si>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</si>
  <si>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</si>
  <si>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</si>
  <si>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</si>
  <si>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</si>
  <si>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</si>
  <si>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</si>
  <si>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</si>
  <si>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</si>
  <si>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</si>
  <si>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</si>
  <si>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</si>
  <si>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</si>
  <si>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</si>
  <si>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</si>
  <si>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</si>
  <si>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</si>
  <si>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</si>
  <si>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</si>
  <si>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</si>
  <si>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</si>
  <si>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</si>
  <si>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</si>
  <si>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</si>
  <si>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</si>
  <si>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</si>
  <si>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</si>
  <si>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</si>
  <si>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</si>
  <si>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</si>
  <si>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</si>
  <si>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</si>
  <si>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</si>
  <si>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</si>
  <si>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</si>
  <si>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</si>
  <si>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</si>
  <si>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</si>
  <si>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</si>
  <si>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</si>
  <si>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</si>
  <si>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</si>
  <si>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</si>
  <si>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</si>
  <si>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</si>
  <si>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</si>
  <si>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</si>
  <si>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</si>
  <si>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</si>
  <si>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</si>
  <si>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</si>
  <si>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</si>
  <si>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</si>
  <si>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</si>
  <si>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</si>
  <si>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</si>
  <si>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</si>
  <si>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</si>
  <si>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</si>
  <si>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</si>
  <si>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</si>
  <si>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</si>
  <si>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</si>
  <si>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</si>
  <si>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</si>
  <si>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</si>
  <si>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</si>
  <si>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</si>
  <si>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</si>
  <si>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</si>
  <si>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</si>
  <si>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</si>
  <si>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</si>
  <si>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</si>
  <si>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</si>
  <si>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</si>
  <si>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</si>
  <si>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</si>
  <si>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</si>
  <si>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</si>
  <si>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</si>
  <si>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</si>
  <si>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</si>
  <si>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</si>
  <si>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</si>
  <si>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</si>
  <si>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</si>
  <si>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</si>
  <si>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</si>
  <si>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</si>
  <si>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</si>
  <si>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</si>
  <si>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</si>
  <si>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</si>
  <si>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</si>
  <si>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</si>
  <si>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</si>
  <si>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</si>
  <si>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</si>
  <si>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</si>
  <si>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</si>
  <si>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</si>
  <si>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</si>
  <si>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</si>
  <si>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</si>
  <si>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</si>
  <si>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</si>
  <si>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</si>
  <si>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</si>
  <si>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</si>
  <si>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</si>
  <si>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</si>
  <si>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</si>
  <si>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</si>
  <si>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</si>
  <si>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</si>
  <si>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</si>
  <si>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</si>
  <si>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</si>
  <si>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</si>
  <si>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</si>
  <si>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</si>
  <si>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</si>
  <si>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</si>
  <si>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</si>
  <si>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</si>
  <si>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</si>
  <si>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</si>
  <si>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</si>
  <si>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</si>
  <si>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</si>
  <si>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</si>
  <si>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</si>
  <si>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</si>
  <si>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</si>
  <si>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</si>
  <si>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</si>
  <si>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</si>
  <si>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</si>
  <si>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</si>
  <si>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</si>
  <si>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</si>
  <si>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</si>
  <si>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</si>
  <si>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</si>
  <si>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</si>
  <si>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</si>
  <si>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</si>
  <si>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</si>
  <si>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</si>
  <si>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</si>
  <si>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</si>
  <si>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</si>
  <si>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</si>
  <si>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</si>
  <si>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</si>
  <si>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</si>
  <si>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</si>
  <si>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</si>
  <si>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</si>
  <si>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</si>
  <si>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</si>
  <si>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</si>
  <si>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</si>
  <si>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</si>
  <si>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</si>
  <si>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</si>
  <si>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</si>
  <si>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</si>
  <si>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</si>
  <si>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</si>
  <si>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</si>
  <si>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</si>
  <si>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</si>
  <si>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</si>
  <si>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</si>
  <si>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</si>
  <si>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</si>
  <si>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</si>
  <si>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</si>
  <si>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</si>
  <si>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</si>
  <si>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</si>
  <si>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</si>
  <si>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</si>
  <si>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</si>
  <si>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</si>
  <si>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</si>
  <si>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</si>
  <si>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</si>
  <si>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</si>
  <si>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</si>
  <si>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</si>
  <si>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</si>
  <si>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</si>
  <si>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</si>
  <si>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</si>
  <si>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</si>
  <si>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</si>
  <si>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</si>
  <si>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</si>
  <si>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</si>
  <si>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</si>
  <si>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</si>
  <si>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</si>
  <si>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</si>
  <si>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</si>
  <si>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</si>
  <si>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</si>
  <si>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</si>
  <si>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</si>
  <si>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</si>
  <si>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</si>
  <si>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</si>
  <si>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</si>
  <si>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</si>
  <si>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</si>
  <si>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</si>
  <si>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</si>
  <si>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</si>
  <si>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</si>
  <si>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</si>
  <si>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</si>
  <si>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</si>
  <si>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</si>
  <si>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</si>
  <si>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</si>
  <si>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</si>
  <si>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</si>
  <si>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</si>
  <si>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</si>
  <si>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</si>
  <si>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</si>
  <si>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</si>
  <si>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</si>
  <si>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</si>
  <si>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</si>
  <si>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</si>
  <si>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</si>
  <si>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</si>
  <si>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</si>
  <si>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</si>
  <si>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</si>
  <si>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</si>
  <si>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</si>
  <si>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</si>
  <si>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</si>
  <si>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</si>
  <si>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</si>
  <si>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</si>
  <si>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</si>
  <si>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</si>
  <si>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</si>
  <si>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</si>
  <si>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</si>
  <si>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</si>
  <si>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</si>
  <si>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</si>
  <si>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</si>
  <si>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</si>
  <si>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</si>
  <si>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</si>
  <si>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</si>
  <si>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</si>
  <si>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</si>
  <si>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</si>
  <si>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</si>
  <si>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</si>
  <si>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</si>
  <si>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</si>
  <si>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</si>
  <si>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</si>
  <si>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</si>
  <si>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</si>
  <si>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</si>
  <si>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</si>
  <si>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</si>
  <si>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</si>
  <si>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</si>
  <si>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</si>
  <si>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</si>
  <si>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</si>
  <si>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</si>
  <si>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</si>
  <si>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</si>
  <si>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</si>
  <si>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</si>
  <si>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</si>
  <si>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</si>
  <si>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</si>
  <si>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</si>
  <si>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</si>
  <si>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</si>
  <si>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</si>
  <si>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</si>
  <si>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</si>
  <si>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</si>
  <si>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</si>
  <si>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</si>
  <si>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</si>
  <si>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</si>
  <si>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</si>
  <si>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</si>
  <si>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</si>
  <si>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</si>
  <si>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</si>
  <si>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</si>
  <si>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</si>
  <si>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</si>
  <si>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</si>
  <si>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</si>
  <si>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</si>
  <si>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</si>
  <si>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</si>
  <si>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</si>
  <si>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</si>
  <si>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</si>
  <si>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</si>
  <si>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</si>
  <si>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</si>
  <si>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</si>
  <si>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</si>
  <si>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</si>
  <si>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</si>
  <si>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</si>
  <si>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</si>
  <si>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</si>
  <si>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</si>
  <si>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</si>
  <si>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</si>
  <si>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</si>
  <si>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</si>
  <si>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</si>
  <si>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</si>
  <si>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</si>
  <si>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</si>
  <si>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</si>
  <si>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</si>
  <si>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</si>
  <si>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</si>
  <si>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</si>
  <si>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</si>
  <si>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</si>
  <si>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</si>
  <si>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</si>
  <si>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</si>
  <si>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</si>
  <si>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</si>
  <si>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</si>
  <si>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</si>
  <si>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</si>
  <si>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</si>
  <si>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</si>
  <si>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</si>
  <si>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</si>
  <si>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</si>
  <si>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</si>
  <si>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</si>
  <si>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</si>
  <si>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</si>
  <si>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</si>
  <si>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</si>
  <si>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</si>
  <si>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</si>
  <si>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</si>
  <si>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</si>
  <si>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</si>
  <si>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</si>
  <si>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</si>
  <si>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</si>
  <si>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</si>
  <si>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</si>
  <si>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</si>
  <si>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</si>
  <si>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</si>
  <si>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</si>
  <si>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</si>
  <si>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</si>
  <si>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</si>
  <si>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</si>
  <si>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</si>
  <si>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</si>
  <si>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</si>
  <si>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</si>
  <si>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</si>
  <si>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</si>
  <si>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</si>
  <si>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</si>
  <si>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</si>
  <si>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</si>
  <si>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</si>
  <si>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</si>
  <si>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</si>
  <si>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</si>
  <si>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</si>
  <si>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</si>
  <si>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</si>
  <si>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</si>
  <si>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</si>
  <si>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</si>
  <si>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</si>
  <si>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</si>
  <si>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</si>
  <si>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</si>
  <si>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</si>
  <si>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</si>
  <si>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</si>
  <si>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</si>
  <si>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</si>
  <si>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</si>
  <si>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</si>
  <si>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</si>
  <si>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</si>
  <si>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</si>
  <si>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</si>
  <si>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</si>
  <si>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</si>
  <si>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</si>
  <si>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</si>
  <si>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</si>
  <si>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</si>
  <si>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</si>
  <si>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</si>
  <si>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</si>
  <si>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</si>
  <si>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</si>
  <si>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</si>
  <si>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</si>
  <si>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</si>
  <si>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</si>
  <si>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</si>
  <si>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</si>
  <si>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</si>
  <si>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</si>
  <si>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</si>
  <si>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</si>
  <si>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</si>
  <si>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</si>
  <si>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</si>
  <si>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</si>
  <si>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</si>
  <si>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</si>
  <si>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</si>
  <si>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</si>
  <si>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</si>
  <si>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</si>
  <si>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</si>
  <si>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</si>
  <si>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</si>
  <si>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</si>
  <si>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</si>
  <si>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</si>
  <si>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</si>
  <si>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</si>
  <si>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</si>
  <si>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</si>
  <si>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</si>
  <si>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</si>
  <si>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</si>
  <si>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</si>
  <si>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</si>
  <si>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</si>
  <si>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</si>
  <si>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</si>
  <si>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</si>
  <si>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</si>
  <si>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</si>
  <si>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</si>
  <si>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</si>
  <si>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</si>
  <si>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</si>
  <si>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</si>
  <si>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</si>
  <si>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</si>
  <si>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</si>
  <si>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</si>
  <si>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</si>
  <si>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</si>
  <si>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</si>
  <si>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</si>
  <si>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</si>
  <si>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</si>
  <si>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</si>
  <si>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</si>
  <si>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</si>
  <si>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</si>
  <si>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</si>
  <si>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</si>
  <si>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</si>
  <si>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</si>
  <si>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</si>
  <si>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</si>
  <si>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</si>
  <si>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</si>
  <si>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</si>
  <si>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</si>
  <si>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</si>
  <si>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</si>
  <si>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</si>
  <si>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</si>
  <si>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</si>
  <si>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</si>
  <si>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</si>
  <si>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</si>
  <si>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</si>
  <si>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</si>
  <si>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</si>
  <si>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</si>
  <si>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</si>
  <si>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</si>
  <si>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</si>
  <si>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</si>
  <si>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</si>
  <si>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</si>
  <si>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</si>
  <si>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</si>
  <si>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</si>
  <si>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</si>
  <si>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</si>
  <si>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</si>
  <si>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</si>
  <si>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</si>
  <si>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</si>
  <si>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</si>
  <si>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</si>
  <si>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</si>
  <si>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</si>
  <si>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</si>
  <si>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</si>
  <si>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</si>
  <si>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</si>
  <si>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</si>
  <si>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</si>
  <si>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</si>
  <si>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</si>
  <si>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</si>
  <si>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</si>
  <si>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</si>
  <si>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</si>
  <si>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</si>
  <si>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</si>
  <si>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</si>
  <si>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</si>
  <si>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</si>
  <si>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</si>
  <si>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</si>
  <si>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</si>
  <si>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</si>
  <si>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</si>
  <si>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</si>
  <si>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</si>
  <si>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</si>
  <si>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</si>
  <si>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</si>
  <si>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</si>
  <si>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</si>
  <si>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</si>
  <si>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</si>
  <si>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</si>
  <si>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</si>
  <si>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</si>
  <si>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</si>
  <si>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</si>
  <si>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</si>
  <si>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</si>
  <si>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</si>
  <si>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</si>
  <si>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</si>
  <si>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</si>
  <si>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</si>
  <si>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</si>
  <si>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</si>
  <si>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</si>
  <si>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</si>
  <si>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</si>
  <si>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</si>
  <si>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</si>
  <si>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</si>
  <si>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</si>
  <si>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</si>
  <si>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</si>
  <si>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</si>
  <si>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</si>
  <si>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</si>
  <si>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</si>
  <si>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</si>
  <si>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</si>
  <si>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</si>
  <si>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</si>
  <si>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</si>
  <si>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</si>
  <si>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</si>
  <si>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</si>
  <si>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</si>
  <si>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</si>
  <si>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</si>
  <si>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</si>
  <si>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</si>
  <si>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</si>
  <si>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</si>
  <si>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</si>
  <si>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</si>
  <si>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</si>
  <si>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</si>
  <si>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</si>
  <si>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</si>
  <si>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</si>
  <si>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</si>
  <si>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</si>
  <si>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</si>
  <si>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</si>
  <si>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</si>
  <si>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</si>
  <si>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</si>
  <si>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</si>
  <si>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</si>
  <si>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</si>
  <si>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</si>
  <si>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</si>
  <si>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</si>
  <si>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</si>
  <si>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</si>
  <si>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</si>
  <si>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</si>
  <si>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</si>
  <si>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</si>
  <si>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</si>
  <si>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</si>
  <si>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</si>
  <si>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</si>
  <si>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</si>
  <si>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</si>
  <si>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</si>
  <si>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</si>
  <si>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</si>
  <si>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</si>
  <si>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</si>
  <si>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</si>
  <si>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</si>
  <si>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</si>
  <si>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</si>
  <si>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</si>
  <si>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</si>
  <si>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</si>
  <si>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</si>
  <si>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</si>
  <si>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</si>
  <si>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</si>
  <si>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</si>
  <si>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</si>
  <si>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</si>
  <si>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</si>
  <si>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</si>
  <si>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</si>
  <si>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</si>
  <si>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</si>
  <si>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</si>
  <si>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</si>
  <si>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</si>
  <si>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</si>
  <si>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</si>
  <si>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</si>
  <si>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</si>
  <si>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</si>
  <si>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</si>
  <si>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</si>
  <si>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</si>
  <si>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</si>
  <si>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</si>
  <si>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</si>
  <si>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</si>
  <si>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</si>
  <si>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</si>
  <si>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</si>
  <si>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</si>
  <si>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</si>
  <si>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</si>
  <si>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</si>
  <si>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</si>
  <si>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</si>
  <si>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</si>
  <si>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</si>
  <si>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</si>
  <si>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</si>
  <si>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</si>
  <si>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</si>
  <si>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</si>
  <si>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</si>
  <si>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</si>
  <si>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</si>
  <si>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</si>
  <si>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</si>
  <si>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</si>
  <si>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</si>
  <si>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</si>
  <si>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</si>
  <si>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</si>
  <si>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</si>
  <si>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</si>
  <si>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</si>
  <si>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</si>
  <si>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</si>
  <si>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</si>
  <si>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</si>
  <si>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</si>
  <si>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</si>
  <si>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</si>
  <si>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</si>
  <si>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</si>
  <si>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</si>
  <si>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</si>
  <si>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</si>
  <si>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</si>
  <si>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</si>
  <si>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</si>
  <si>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</si>
  <si>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</si>
  <si>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</si>
  <si>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</si>
  <si>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</si>
  <si>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</si>
  <si>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</si>
  <si>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</si>
  <si>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</si>
  <si>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</si>
  <si>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</si>
  <si>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</si>
  <si>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</si>
  <si>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</si>
  <si>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</si>
  <si>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</si>
  <si>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</si>
  <si>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</si>
  <si>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</si>
  <si>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</si>
  <si>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</si>
  <si>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</si>
  <si>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</si>
  <si>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</si>
  <si>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</si>
  <si>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</si>
  <si>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</si>
  <si>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</si>
  <si>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</si>
  <si>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</si>
  <si>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</si>
  <si>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</si>
  <si>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</si>
  <si>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</si>
  <si>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</si>
  <si>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</si>
  <si>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</si>
  <si>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</si>
  <si>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</si>
  <si>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</si>
  <si>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</si>
  <si>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</si>
  <si>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</si>
  <si>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</si>
  <si>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</si>
  <si>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</si>
  <si>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</si>
  <si>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</si>
  <si>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</si>
  <si>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</si>
  <si>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</si>
  <si>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</si>
  <si>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</si>
  <si>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</si>
  <si>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</si>
  <si>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</si>
  <si>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</si>
  <si>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</si>
  <si>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</si>
  <si>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</si>
  <si>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</si>
  <si>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</si>
  <si>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</si>
  <si>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</si>
  <si>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</si>
  <si>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</si>
  <si>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</si>
  <si>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</si>
  <si>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</si>
  <si>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</si>
  <si>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</si>
  <si>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</si>
  <si>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</si>
  <si>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</si>
  <si>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</si>
  <si>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</si>
  <si>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</si>
  <si>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</si>
  <si>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</si>
  <si>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</si>
  <si>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</si>
  <si>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</si>
  <si>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</si>
  <si>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</si>
  <si>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</si>
  <si>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</si>
  <si>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</si>
  <si>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</si>
  <si>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</si>
  <si>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</si>
  <si>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</si>
  <si>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</si>
  <si>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</si>
  <si>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</si>
  <si>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</si>
  <si>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</si>
  <si>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</si>
  <si>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</si>
  <si>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</si>
  <si>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</si>
  <si>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</si>
  <si>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</si>
  <si>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</si>
  <si>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</si>
  <si>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</si>
  <si>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</si>
  <si>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</si>
  <si>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</si>
  <si>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</si>
  <si>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</si>
  <si>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</si>
  <si>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</si>
  <si>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</si>
  <si>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</si>
  <si>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</si>
  <si>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</si>
  <si>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</si>
  <si>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</si>
  <si>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</si>
  <si>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</si>
  <si>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</si>
  <si>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</si>
  <si>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</si>
  <si>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</si>
  <si>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</si>
  <si>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</si>
  <si>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</si>
  <si>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</si>
  <si>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</si>
  <si>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</si>
  <si>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</si>
  <si>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</si>
  <si>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</si>
  <si>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</si>
  <si>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</si>
  <si>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</si>
  <si>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</si>
  <si>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</si>
  <si>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</si>
  <si>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</si>
  <si>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</si>
  <si>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</si>
  <si>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</si>
  <si>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</si>
  <si>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</si>
  <si>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</si>
  <si>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</si>
  <si>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</si>
  <si>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</si>
  <si>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</si>
  <si>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</si>
  <si>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</si>
  <si>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</si>
  <si>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</si>
  <si>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</si>
  <si>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</si>
  <si>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</si>
  <si>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</si>
  <si>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</si>
  <si>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</si>
  <si>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</si>
  <si>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</si>
  <si>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</si>
  <si>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</si>
  <si>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</si>
  <si>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</si>
  <si>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</si>
  <si>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</si>
  <si>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</si>
  <si>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</si>
  <si>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</si>
  <si>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</si>
  <si>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</si>
  <si>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</si>
  <si>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</si>
  <si>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</si>
  <si>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</si>
  <si>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</si>
  <si>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</si>
  <si>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</si>
  <si>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</si>
  <si>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</si>
  <si>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</si>
  <si>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</si>
  <si>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</si>
  <si>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</si>
  <si>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</si>
  <si>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</si>
  <si>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</si>
  <si>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</si>
  <si>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</si>
  <si>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</si>
  <si>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</si>
  <si>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</si>
  <si>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</si>
  <si>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</si>
  <si>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</si>
  <si>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</si>
  <si>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</si>
  <si>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</si>
  <si>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</si>
  <si>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</si>
  <si>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</si>
  <si>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</si>
  <si>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</si>
  <si>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</si>
  <si>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</si>
  <si>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</si>
  <si>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</si>
  <si>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</si>
  <si>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</si>
  <si>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</si>
  <si>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</si>
  <si>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</si>
  <si>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</si>
  <si>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</si>
  <si>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</si>
  <si>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</si>
  <si>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</si>
  <si>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</si>
  <si>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</si>
  <si>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</si>
  <si>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</si>
  <si>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</si>
  <si>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</si>
  <si>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</si>
  <si>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</si>
  <si>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</si>
  <si>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</si>
  <si>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</si>
  <si>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</si>
  <si>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</si>
  <si>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</si>
  <si>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</si>
  <si>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</si>
  <si>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</si>
  <si>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</si>
  <si>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</si>
  <si>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</si>
  <si>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</si>
  <si>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</si>
  <si>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</si>
  <si>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</si>
  <si>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</si>
  <si>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</si>
  <si>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</si>
  <si>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</si>
  <si>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</si>
  <si>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</si>
  <si>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</si>
  <si>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</si>
  <si>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</si>
  <si>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</si>
  <si>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</si>
  <si>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</si>
  <si>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</si>
  <si>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</si>
  <si>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</si>
  <si>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</si>
  <si>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</si>
  <si>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</si>
  <si>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</si>
  <si>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</si>
  <si>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</si>
  <si>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</si>
  <si>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</si>
  <si>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</si>
  <si>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</si>
  <si>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</si>
  <si>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</si>
  <si>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</si>
  <si>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</si>
  <si>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</si>
  <si>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</si>
  <si>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</si>
  <si>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</si>
  <si>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</si>
  <si>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</si>
  <si>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</si>
  <si>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</si>
  <si>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</si>
  <si>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</si>
  <si>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</si>
  <si>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</si>
  <si>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</si>
  <si>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</si>
  <si>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</si>
  <si>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</si>
  <si>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</si>
  <si>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</si>
  <si>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</si>
  <si>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</si>
  <si>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</si>
  <si>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</si>
  <si>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</si>
  <si>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</si>
  <si>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</si>
  <si>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</si>
  <si>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</si>
  <si>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</si>
  <si>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</si>
  <si>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</si>
  <si>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</si>
  <si>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</si>
  <si>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</si>
  <si>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</si>
  <si>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</si>
  <si>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</si>
  <si>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</si>
  <si>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</si>
  <si>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</si>
  <si>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</si>
  <si>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</si>
  <si>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</si>
  <si>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</si>
  <si>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</si>
  <si>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</si>
  <si>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</si>
  <si>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</si>
  <si>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</si>
  <si>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</si>
  <si>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</si>
  <si>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</si>
  <si>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</si>
  <si>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</si>
  <si>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</si>
  <si>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</si>
  <si>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</si>
  <si>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</si>
  <si>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</si>
  <si>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</si>
  <si>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</si>
  <si>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</si>
  <si>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</si>
  <si>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</si>
  <si>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</si>
  <si>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</si>
  <si>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</si>
  <si>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</si>
  <si>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</si>
  <si>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</si>
  <si>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</si>
  <si>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</si>
  <si>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</si>
  <si>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</si>
  <si>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</si>
  <si>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</si>
  <si>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</si>
  <si>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</si>
  <si>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</si>
  <si>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</si>
  <si>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</si>
  <si>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</si>
  <si>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</si>
  <si>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</si>
  <si>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</si>
  <si>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</si>
  <si>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</si>
  <si>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</si>
  <si>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</si>
  <si>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</si>
  <si>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</si>
  <si>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</si>
  <si>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</si>
  <si>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</si>
  <si>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</si>
  <si>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</si>
  <si>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</si>
  <si>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</si>
  <si>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</si>
  <si>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</si>
  <si>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</si>
  <si>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</si>
  <si>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</si>
  <si>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</si>
  <si>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</si>
  <si>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</si>
  <si>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</si>
  <si>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</si>
  <si>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</si>
  <si>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</si>
  <si>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</si>
  <si>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</si>
  <si>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</si>
  <si>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</si>
  <si>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</si>
  <si>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</si>
  <si>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</si>
  <si>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</si>
  <si>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</si>
  <si>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</si>
  <si>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</si>
  <si>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</si>
  <si>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</si>
  <si>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</si>
  <si>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</si>
  <si>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</si>
  <si>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</si>
  <si>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</si>
  <si>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</si>
  <si>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</si>
  <si>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</si>
  <si>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</si>
  <si>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</si>
  <si>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</si>
  <si>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</si>
  <si>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</si>
  <si>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</si>
  <si>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</si>
  <si>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</si>
  <si>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</si>
  <si>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</si>
  <si>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</si>
  <si>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</si>
  <si>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</si>
  <si>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</si>
  <si>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</si>
  <si>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</si>
  <si>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</si>
  <si>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</si>
  <si>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</si>
  <si>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</si>
  <si>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</si>
  <si>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</si>
  <si>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</si>
  <si>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</si>
  <si>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</si>
  <si>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</si>
  <si>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</si>
  <si>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</si>
  <si>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</si>
  <si>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</si>
  <si>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</si>
  <si>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</si>
  <si>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</si>
  <si>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</si>
  <si>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</si>
  <si>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</si>
  <si>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</si>
  <si>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</si>
  <si>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</si>
  <si>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</si>
  <si>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</si>
  <si>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</si>
  <si>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</si>
  <si>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</si>
  <si>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</si>
  <si>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</si>
  <si>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</si>
  <si>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</si>
  <si>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</si>
  <si>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</si>
  <si>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</si>
  <si>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</si>
  <si>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</si>
  <si>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</si>
  <si>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</si>
  <si>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</si>
  <si>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</si>
  <si>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</si>
  <si>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</si>
  <si>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</si>
  <si>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</si>
  <si>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</si>
  <si>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</si>
  <si>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</si>
  <si>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</si>
  <si>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</si>
  <si>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</si>
  <si>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</si>
  <si>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</si>
  <si>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</si>
  <si>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</si>
  <si>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</si>
  <si>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</si>
  <si>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</si>
  <si>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</si>
  <si>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</si>
  <si>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</si>
  <si>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</si>
  <si>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</si>
  <si>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</si>
  <si>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</si>
  <si>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</si>
  <si>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</si>
  <si>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</si>
  <si>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</si>
  <si>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</si>
  <si>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</si>
  <si>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</si>
  <si>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</si>
  <si>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</si>
  <si>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</si>
  <si>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</si>
  <si>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</si>
  <si>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</si>
  <si>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</si>
  <si>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</si>
  <si>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</si>
  <si>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</si>
  <si>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</si>
  <si>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</si>
  <si>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</si>
  <si>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</si>
  <si>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</si>
  <si>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</si>
  <si>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</si>
  <si>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</si>
  <si>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</si>
  <si>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</si>
  <si>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</si>
  <si>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</si>
  <si>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</si>
  <si>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</si>
  <si>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</si>
  <si>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</si>
  <si>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</si>
  <si>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</si>
  <si>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</si>
  <si>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</si>
  <si>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</si>
  <si>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</si>
  <si>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</si>
  <si>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</si>
  <si>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</si>
  <si>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</si>
  <si>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</si>
  <si>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</si>
  <si>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</si>
  <si>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</si>
  <si>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</si>
  <si>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</si>
  <si>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</si>
  <si>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</si>
  <si>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</si>
  <si>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</si>
  <si>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</si>
  <si>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</si>
  <si>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</si>
  <si>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</si>
  <si>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</si>
  <si>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</si>
  <si>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</si>
  <si>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</si>
  <si>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</si>
  <si>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</si>
  <si>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</si>
  <si>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</si>
  <si>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</si>
  <si>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</si>
  <si>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</si>
  <si>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</si>
  <si>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</si>
  <si>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</si>
  <si>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</si>
  <si>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</si>
  <si>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</si>
  <si>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</si>
  <si>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</si>
  <si>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</si>
  <si>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</si>
  <si>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</si>
  <si>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</si>
  <si>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</si>
  <si>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</si>
  <si>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</si>
  <si>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</si>
  <si>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</si>
  <si>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</si>
  <si>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</si>
  <si>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</si>
  <si>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</si>
  <si>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</si>
  <si>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</si>
  <si>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</si>
  <si>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</si>
  <si>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</si>
  <si>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</si>
  <si>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</si>
  <si>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</si>
  <si>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</si>
  <si>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</si>
  <si>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</si>
  <si>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</si>
  <si>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</si>
  <si>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</si>
  <si>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</si>
  <si>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</si>
  <si>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</si>
  <si>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</si>
  <si>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</si>
  <si>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</si>
  <si>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</si>
  <si>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</si>
  <si>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</si>
  <si>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</si>
  <si>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</si>
  <si>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</si>
  <si>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</si>
  <si>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</si>
  <si>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</si>
  <si>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</si>
  <si>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</si>
  <si>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</si>
  <si>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</si>
  <si>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</si>
  <si>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</si>
  <si>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</si>
  <si>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</si>
  <si>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</si>
  <si>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</si>
  <si>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</si>
  <si>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</si>
  <si>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</si>
  <si>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</si>
  <si>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</si>
  <si>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</si>
  <si>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</si>
  <si>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</si>
  <si>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</si>
  <si>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</si>
  <si>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</si>
  <si>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</si>
  <si>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</si>
  <si>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</si>
  <si>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</si>
  <si>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</si>
  <si>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</si>
  <si>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</si>
  <si>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</si>
  <si>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</si>
  <si>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</si>
  <si>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</si>
  <si>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</si>
  <si>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</si>
  <si>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</si>
  <si>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</si>
  <si>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</si>
  <si>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</si>
  <si>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</si>
  <si>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</si>
  <si>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</si>
  <si>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</si>
  <si>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</si>
  <si>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</si>
  <si>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</si>
  <si>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</si>
  <si>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</si>
  <si>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</si>
  <si>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</si>
  <si>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</si>
  <si>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</si>
  <si>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</si>
  <si>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</si>
  <si>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</si>
  <si>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</si>
  <si>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</si>
  <si>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</si>
  <si>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</si>
  <si>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</si>
  <si>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</si>
  <si>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</si>
  <si>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</si>
  <si>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</si>
  <si>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</si>
  <si>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</si>
  <si>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</si>
  <si>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</si>
  <si>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</si>
  <si>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</si>
  <si>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</si>
  <si>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</si>
  <si>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</si>
  <si>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</si>
  <si>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</si>
  <si>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</si>
  <si>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</si>
  <si>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</si>
  <si>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</si>
  <si>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</si>
  <si>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</si>
  <si>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</si>
  <si>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</si>
  <si>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</si>
  <si>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</si>
  <si>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</si>
  <si>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</si>
  <si>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</si>
  <si>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</si>
  <si>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</si>
  <si>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</si>
  <si>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</si>
  <si>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</si>
  <si>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</si>
  <si>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</si>
  <si>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</si>
  <si>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</si>
  <si>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</si>
  <si>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</si>
  <si>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</si>
  <si>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</si>
  <si>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</si>
  <si>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</si>
  <si>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</si>
  <si>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</si>
  <si>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</si>
  <si>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</si>
  <si>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</si>
  <si>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</si>
  <si>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</si>
  <si>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</si>
  <si>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</si>
  <si>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</si>
  <si>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</si>
  <si>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</si>
  <si>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</si>
  <si>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</si>
  <si>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</si>
  <si>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</si>
  <si>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</si>
  <si>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</si>
  <si>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</si>
  <si>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</si>
  <si>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</si>
  <si>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</si>
  <si>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</si>
  <si>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</si>
  <si>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</si>
  <si>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</si>
  <si>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</si>
  <si>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</si>
  <si>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</si>
  <si>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</si>
  <si>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</si>
  <si>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</si>
  <si>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</si>
  <si>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</si>
  <si>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</si>
  <si>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</si>
  <si>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</si>
  <si>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</si>
  <si>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</si>
  <si>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</si>
  <si>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</si>
  <si>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</si>
  <si>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</si>
  <si>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</si>
  <si>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</si>
  <si>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</si>
  <si>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</si>
  <si>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</si>
  <si>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</si>
  <si>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</si>
  <si>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</si>
  <si>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</si>
  <si>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</si>
  <si>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</si>
  <si>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</si>
  <si>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</si>
  <si>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</si>
  <si>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</si>
  <si>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</si>
  <si>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</si>
  <si>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</si>
  <si>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</si>
  <si>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</si>
  <si>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</si>
  <si>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</si>
  <si>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</si>
  <si>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</si>
  <si>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</si>
  <si>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</si>
  <si>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</si>
  <si>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</si>
  <si>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</si>
  <si>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</si>
  <si>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</si>
  <si>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</si>
  <si>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</si>
  <si>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</si>
  <si>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</si>
  <si>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</si>
  <si>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</si>
  <si>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</si>
  <si>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</si>
  <si>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</si>
  <si>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</si>
  <si>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</si>
  <si>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</si>
  <si>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</si>
  <si>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</si>
  <si>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</si>
  <si>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</si>
  <si>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</si>
  <si>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</si>
  <si>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</si>
  <si>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</si>
  <si>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</si>
  <si>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</si>
  <si>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</si>
  <si>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</si>
  <si>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</si>
  <si>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</si>
  <si>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</si>
  <si>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</si>
  <si>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</si>
  <si>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</si>
  <si>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</si>
  <si>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</si>
  <si>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</si>
  <si>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</si>
  <si>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</si>
  <si>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</si>
  <si>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</si>
  <si>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</si>
  <si>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</si>
  <si>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</si>
  <si>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</si>
  <si>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</si>
  <si>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</si>
  <si>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</si>
  <si>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</si>
  <si>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</si>
  <si>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</si>
  <si>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</si>
  <si>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</si>
  <si>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</si>
  <si>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</si>
  <si>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</si>
  <si>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</si>
  <si>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</si>
  <si>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</si>
  <si>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</si>
  <si>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</si>
  <si>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</si>
  <si>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</si>
  <si>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</si>
  <si>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</si>
  <si>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</si>
  <si>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</si>
  <si>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</si>
  <si>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</si>
  <si>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</si>
  <si>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</si>
  <si>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</si>
  <si>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</si>
  <si>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</si>
  <si>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</si>
  <si>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</si>
  <si>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</si>
  <si>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</si>
  <si>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</si>
  <si>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</si>
  <si>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</si>
  <si>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</si>
  <si>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</si>
  <si>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</si>
  <si>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</si>
  <si>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</si>
  <si>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</si>
  <si>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</si>
  <si>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</si>
  <si>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</si>
  <si>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</si>
  <si>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</si>
  <si>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</si>
  <si>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</si>
  <si>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</si>
  <si>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</si>
  <si>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</si>
  <si>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</si>
  <si>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</si>
  <si>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</si>
  <si>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</si>
  <si>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</si>
  <si>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</si>
  <si>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</si>
  <si>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</si>
  <si>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</si>
  <si>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</si>
  <si>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</si>
  <si>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</si>
  <si>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</si>
  <si>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</si>
  <si>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</si>
  <si>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</si>
  <si>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</si>
  <si>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</si>
  <si>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</si>
  <si>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</si>
  <si>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</si>
  <si>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</si>
  <si>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</si>
  <si>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</si>
  <si>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</si>
  <si>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</si>
  <si>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</si>
  <si>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</si>
  <si>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</si>
  <si>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</si>
  <si>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</si>
  <si>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</si>
  <si>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</si>
  <si>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</si>
  <si>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</si>
  <si>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</si>
  <si>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</si>
  <si>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</si>
  <si>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</si>
  <si>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</si>
  <si>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</si>
  <si>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</si>
  <si>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</si>
  <si>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</si>
  <si>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</si>
  <si>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</si>
  <si>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</si>
  <si>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</si>
  <si>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</si>
  <si>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</si>
  <si>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</si>
  <si>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</si>
  <si>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</si>
  <si>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</si>
  <si>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</si>
  <si>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</si>
  <si>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</si>
  <si>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</si>
  <si>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</si>
  <si>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</si>
  <si>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</si>
  <si>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</si>
  <si>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</si>
  <si>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</si>
  <si>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</si>
  <si>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</si>
  <si>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</si>
  <si>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</si>
  <si>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</si>
  <si>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</si>
  <si>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</si>
  <si>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</si>
  <si>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</si>
  <si>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</si>
  <si>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</si>
  <si>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</si>
  <si>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</si>
  <si>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</si>
  <si>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</si>
  <si>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</si>
  <si>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</si>
  <si>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</si>
  <si>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</si>
  <si>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</si>
  <si>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</si>
  <si>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</si>
  <si>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</si>
  <si>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</si>
  <si>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</si>
  <si>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</si>
  <si>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</si>
  <si>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</si>
  <si>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</si>
  <si>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</si>
  <si>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</si>
  <si>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</si>
  <si>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</si>
  <si>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</si>
  <si>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</si>
  <si>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</si>
  <si>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</si>
  <si>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</si>
  <si>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</si>
  <si>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</si>
  <si>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</si>
  <si>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</si>
  <si>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</si>
  <si>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</si>
  <si>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</si>
  <si>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</si>
  <si>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</si>
  <si>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</si>
  <si>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</si>
  <si>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</si>
  <si>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</si>
  <si>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</si>
  <si>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</si>
  <si>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</si>
  <si>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</si>
  <si>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</si>
  <si>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</si>
  <si>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</si>
  <si>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</si>
  <si>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</si>
  <si>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</si>
  <si>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</si>
  <si>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</si>
  <si>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</si>
  <si>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</si>
  <si>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</si>
  <si>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</si>
  <si>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</si>
  <si>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</si>
  <si>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</si>
  <si>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</si>
  <si>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</si>
  <si>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</si>
  <si>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</si>
  <si>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</si>
  <si>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</si>
  <si>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</si>
  <si>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</si>
  <si>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</si>
  <si>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</si>
  <si>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</si>
  <si>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</si>
  <si>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</si>
  <si>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</si>
  <si>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</si>
  <si>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</si>
  <si>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</si>
  <si>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</si>
  <si>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</si>
  <si>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</si>
  <si>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</si>
  <si>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</si>
  <si>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</si>
  <si>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</si>
  <si>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</si>
  <si>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</si>
  <si>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</si>
  <si>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</si>
  <si>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</si>
  <si>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</si>
  <si>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</si>
  <si>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</si>
  <si>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</si>
  <si>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</si>
  <si>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</si>
  <si>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</si>
  <si>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</si>
  <si>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</si>
  <si>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</si>
  <si>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</si>
  <si>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</si>
  <si>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</si>
  <si>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</si>
  <si>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</si>
  <si>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</si>
  <si>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</si>
  <si>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</si>
  <si>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</si>
  <si>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</si>
  <si>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</si>
  <si>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</si>
  <si>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</si>
  <si>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</si>
  <si>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</si>
  <si>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</si>
  <si>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</si>
  <si>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</si>
  <si>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</si>
  <si>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</si>
  <si>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</si>
  <si>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</si>
  <si>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</si>
  <si>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</si>
  <si>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</si>
  <si>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</si>
  <si>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</si>
  <si>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</si>
  <si>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</si>
  <si>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</si>
  <si>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</si>
  <si>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</si>
  <si>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</si>
  <si>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</si>
  <si>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</si>
  <si>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</si>
  <si>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</si>
  <si>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</si>
  <si>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</si>
  <si>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</si>
  <si>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</si>
  <si>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</si>
  <si>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</si>
  <si>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</si>
  <si>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</si>
  <si>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</si>
  <si>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</si>
  <si>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</si>
  <si>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</si>
  <si>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</si>
  <si>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</si>
  <si>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</si>
  <si>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</si>
  <si>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</si>
  <si>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</si>
  <si>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</si>
  <si>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</si>
  <si>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</si>
  <si>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</si>
  <si>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</si>
  <si>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</si>
  <si>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</si>
  <si>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</si>
  <si>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</si>
  <si>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</si>
  <si>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</si>
  <si>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</si>
  <si>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</si>
  <si>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</si>
  <si>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</si>
  <si>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</si>
  <si>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</si>
  <si>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</si>
  <si>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</si>
  <si>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</si>
  <si>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</si>
  <si>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</si>
  <si>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</si>
  <si>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</si>
  <si>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</si>
  <si>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</si>
  <si>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</si>
  <si>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</si>
  <si>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</si>
  <si>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</si>
  <si>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</si>
  <si>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</si>
  <si>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</si>
  <si>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</si>
  <si>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</si>
  <si>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</si>
  <si>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</si>
  <si>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</si>
  <si>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</si>
  <si>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</si>
  <si>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</si>
  <si>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</si>
  <si>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</si>
  <si>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</si>
  <si>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</si>
  <si>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</si>
  <si>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</si>
  <si>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</si>
  <si>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</si>
  <si>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</si>
  <si>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</si>
  <si>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</si>
  <si>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</si>
  <si>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</si>
  <si>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</si>
  <si>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</si>
  <si>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</si>
  <si>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</si>
  <si>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</si>
  <si>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</si>
  <si>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</si>
  <si>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</si>
  <si>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</si>
  <si>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</si>
  <si>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</si>
  <si>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</si>
  <si>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</si>
  <si>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</si>
  <si>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</si>
  <si>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</si>
  <si>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</si>
  <si>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</si>
  <si>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</si>
  <si>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</si>
  <si>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</si>
  <si>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</si>
  <si>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</si>
  <si>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</si>
  <si>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</si>
  <si>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</si>
  <si>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</si>
  <si>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</si>
  <si>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</si>
  <si>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</si>
  <si>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</si>
  <si>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</si>
  <si>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</si>
  <si>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</si>
  <si>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</si>
  <si>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</si>
  <si>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</si>
  <si>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</si>
  <si>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</si>
  <si>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</si>
  <si>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</si>
  <si>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</si>
  <si>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</si>
  <si>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</si>
  <si>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</si>
  <si>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</si>
  <si>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</si>
  <si>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</si>
  <si>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</si>
  <si>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</si>
  <si>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</si>
  <si>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</si>
  <si>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</si>
  <si>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</si>
  <si>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</si>
  <si>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</si>
  <si>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</si>
  <si>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</si>
  <si>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</si>
  <si>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</si>
  <si>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</si>
  <si>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</si>
  <si>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</si>
  <si>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</si>
  <si>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</si>
  <si>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</si>
  <si>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</si>
  <si>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</si>
  <si>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</si>
  <si>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</si>
  <si>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</si>
  <si>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</si>
  <si>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</si>
  <si>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</si>
  <si>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</si>
  <si>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</si>
  <si>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</si>
  <si>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</si>
  <si>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</si>
  <si>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</si>
  <si>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</si>
  <si>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</si>
  <si>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</si>
  <si>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</si>
  <si>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</si>
  <si>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</si>
  <si>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</si>
  <si>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</si>
  <si>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</si>
  <si>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</si>
  <si>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</si>
  <si>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</si>
  <si>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</si>
  <si>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</si>
  <si>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</si>
  <si>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</si>
  <si>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</si>
  <si>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</si>
  <si>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</si>
  <si>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</si>
  <si>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</si>
  <si>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</si>
  <si>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</si>
  <si>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</si>
  <si>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</si>
  <si>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</si>
  <si>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</si>
  <si>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</si>
  <si>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</si>
  <si>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</si>
  <si>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</si>
  <si>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</si>
  <si>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</si>
  <si>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</si>
  <si>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</si>
  <si>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</si>
  <si>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</si>
  <si>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</si>
  <si>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</si>
  <si>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</si>
  <si>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</si>
  <si>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</si>
  <si>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</si>
  <si>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</si>
  <si>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</si>
  <si>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</si>
  <si>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</si>
  <si>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</si>
  <si>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</si>
  <si>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</si>
  <si>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</si>
  <si>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</si>
  <si>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</si>
  <si>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</si>
  <si>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</si>
  <si>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</si>
  <si>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</si>
  <si>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</si>
  <si>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</si>
  <si>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</si>
  <si>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</si>
  <si>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</si>
  <si>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</si>
  <si>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</si>
  <si>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</si>
  <si>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</si>
  <si>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</si>
  <si>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</si>
  <si>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</si>
  <si>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</si>
  <si>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</si>
  <si>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</si>
  <si>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</si>
  <si>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</si>
  <si>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</si>
  <si>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</si>
  <si>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</si>
  <si>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</si>
  <si>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</si>
  <si>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</si>
  <si>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</si>
  <si>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</si>
  <si>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</si>
  <si>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</si>
  <si>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</si>
  <si>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</si>
  <si>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</si>
  <si>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</si>
  <si>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</si>
  <si>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</si>
  <si>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</si>
  <si>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</si>
  <si>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</si>
  <si>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</si>
  <si>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</si>
  <si>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</si>
  <si>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</si>
  <si>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</si>
  <si>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</si>
  <si>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</si>
  <si>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</si>
  <si>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</si>
  <si>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</si>
  <si>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</si>
  <si>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</si>
  <si>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</si>
  <si>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</si>
  <si>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</si>
  <si>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</si>
  <si>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</si>
  <si>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</si>
  <si>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</si>
  <si>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</si>
  <si>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</si>
  <si>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</si>
  <si>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</si>
  <si>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</si>
  <si>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</si>
  <si>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</si>
  <si>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</si>
  <si>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</si>
  <si>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</si>
  <si>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</si>
  <si>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</si>
  <si>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</si>
  <si>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</si>
  <si>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</si>
  <si>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</si>
  <si>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</si>
  <si>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</si>
  <si>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</si>
  <si>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</si>
  <si>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</si>
  <si>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</si>
  <si>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</si>
  <si>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</si>
  <si>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</si>
  <si>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</si>
  <si>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</si>
  <si>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</si>
  <si>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</si>
  <si>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</si>
  <si>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</si>
  <si>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</si>
  <si>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</si>
  <si>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</si>
  <si>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</si>
  <si>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</si>
  <si>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</si>
  <si>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</si>
  <si>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</si>
  <si>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</si>
  <si>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</si>
  <si>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</si>
  <si>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</si>
  <si>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</si>
  <si>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</si>
  <si>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</si>
  <si>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</si>
  <si>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</si>
  <si>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</si>
  <si>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</si>
  <si>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</si>
  <si>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</si>
  <si>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</si>
  <si>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</si>
  <si>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</si>
  <si>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</si>
  <si>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</si>
  <si>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</si>
  <si>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</si>
  <si>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</si>
  <si>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</si>
  <si>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</si>
  <si>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</si>
  <si>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</si>
  <si>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</si>
  <si>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</si>
  <si>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</si>
  <si>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</si>
  <si>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</si>
  <si>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</si>
  <si>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</si>
  <si>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</si>
  <si>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</si>
  <si>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</si>
  <si>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</si>
  <si>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</si>
  <si>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</si>
  <si>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</si>
  <si>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</si>
  <si>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</si>
  <si>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</si>
  <si>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</si>
  <si>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</si>
  <si>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</si>
  <si>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</si>
  <si>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</si>
  <si>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</si>
  <si>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</si>
  <si>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</si>
  <si>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</si>
  <si>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</si>
  <si>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</si>
  <si>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</si>
  <si>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</si>
  <si>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</si>
  <si>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</si>
  <si>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</si>
  <si>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</si>
  <si>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</si>
  <si>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</si>
  <si>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</si>
  <si>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</si>
  <si>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</si>
  <si>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</si>
  <si>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</si>
  <si>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</si>
  <si>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</si>
  <si>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</si>
  <si>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</si>
  <si>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</si>
  <si>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</si>
  <si>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</si>
  <si>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</si>
  <si>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</si>
  <si>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</si>
  <si>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</si>
  <si>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</si>
  <si>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</si>
  <si>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</si>
  <si>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</si>
  <si>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</si>
  <si>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</si>
  <si>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</si>
  <si>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</si>
  <si>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</si>
  <si>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</si>
  <si>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</si>
  <si>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</si>
  <si>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</si>
  <si>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</si>
  <si>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</si>
  <si>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</si>
  <si>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</si>
  <si>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</si>
  <si>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</si>
  <si>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</si>
  <si>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</si>
  <si>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</si>
  <si>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</si>
  <si>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</si>
  <si>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</si>
  <si>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</si>
  <si>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</si>
  <si>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</si>
  <si>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</si>
  <si>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</si>
  <si>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</si>
  <si>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</si>
  <si>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</si>
  <si>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</si>
  <si>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</si>
  <si>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</si>
  <si>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</si>
  <si>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</si>
  <si>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</si>
  <si>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</si>
  <si>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</si>
  <si>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</si>
  <si>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</si>
  <si>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</si>
  <si>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</si>
  <si>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</si>
  <si>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</si>
  <si>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</si>
  <si>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</si>
  <si>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</si>
  <si>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</si>
  <si>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</si>
  <si>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</si>
  <si>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</si>
  <si>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</si>
  <si>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</si>
  <si>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</si>
  <si>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</si>
  <si>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</si>
  <si>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</si>
  <si>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</si>
  <si>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</si>
  <si>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</si>
  <si>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</si>
  <si>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</si>
  <si>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</si>
  <si>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</si>
  <si>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</si>
  <si>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</si>
  <si>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</si>
  <si>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</si>
  <si>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</si>
  <si>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</si>
  <si>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</si>
  <si>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</si>
  <si>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</si>
  <si>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</si>
  <si>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</si>
  <si>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</si>
  <si>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</si>
  <si>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</si>
  <si>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</si>
  <si>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</si>
  <si>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</si>
  <si>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</si>
  <si>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</si>
  <si>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</si>
  <si>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</si>
  <si>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</si>
  <si>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</si>
  <si>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</si>
  <si>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</si>
  <si>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</si>
  <si>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</si>
  <si>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</si>
  <si>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</si>
  <si>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</si>
  <si>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</si>
  <si>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</si>
  <si>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</si>
  <si>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</si>
  <si>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</si>
  <si>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</si>
  <si>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</si>
  <si>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</si>
  <si>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</si>
  <si>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</si>
  <si>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</si>
  <si>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</si>
  <si>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</si>
  <si>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</si>
  <si>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</si>
  <si>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</si>
  <si>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</si>
  <si>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</si>
  <si>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</si>
  <si>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</si>
  <si>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</si>
  <si>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</si>
  <si>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</si>
  <si>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</si>
  <si>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</si>
  <si>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</si>
  <si>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</si>
  <si>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</si>
  <si>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</si>
  <si>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</si>
  <si>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</si>
  <si>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</si>
  <si>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</si>
  <si>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</si>
  <si>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</si>
  <si>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</si>
  <si>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</si>
  <si>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</si>
  <si>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</si>
  <si>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</si>
  <si>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</si>
  <si>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</si>
  <si>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</si>
  <si>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</si>
  <si>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</si>
  <si>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</si>
  <si>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</si>
  <si>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</si>
  <si>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</si>
  <si>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</si>
  <si>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</si>
  <si>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</si>
  <si>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</si>
  <si>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</si>
  <si>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</si>
  <si>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</si>
  <si>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</si>
  <si>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</si>
  <si>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</si>
  <si>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</si>
  <si>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</si>
  <si>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</si>
  <si>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</si>
  <si>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</si>
  <si>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</si>
  <si>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</si>
  <si>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</si>
  <si>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</si>
  <si>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</si>
  <si>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</si>
  <si>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</si>
  <si>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</si>
  <si>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</si>
  <si>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</si>
  <si>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</si>
  <si>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</si>
  <si>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</si>
  <si>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</si>
  <si>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</si>
  <si>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</si>
  <si>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</si>
  <si>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</si>
  <si>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</si>
  <si>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</si>
  <si>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</si>
  <si>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</si>
  <si>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</si>
  <si>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</si>
  <si>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</si>
  <si>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</si>
  <si>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</si>
  <si>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</si>
  <si>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</si>
  <si>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</si>
  <si>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</si>
  <si>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</si>
  <si>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</si>
  <si>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</si>
  <si>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</si>
  <si>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</si>
  <si>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</si>
  <si>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</si>
  <si>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</si>
  <si>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</si>
  <si>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</si>
  <si>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</si>
  <si>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</si>
  <si>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</si>
  <si>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</si>
  <si>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</si>
  <si>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</si>
  <si>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</si>
  <si>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</si>
  <si>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</si>
  <si>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</si>
  <si>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</si>
  <si>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</si>
  <si>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</si>
  <si>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</si>
  <si>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</si>
  <si>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</si>
  <si>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</si>
  <si>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</si>
  <si>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</si>
  <si>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</si>
  <si>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</si>
  <si>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</si>
  <si>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</si>
  <si>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</si>
  <si>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</si>
  <si>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</si>
  <si>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</si>
  <si>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</si>
  <si>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</si>
  <si>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</si>
  <si>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</si>
  <si>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</si>
  <si>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</si>
  <si>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</si>
  <si>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</si>
  <si>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</si>
  <si>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</si>
  <si>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</si>
  <si>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</si>
  <si>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</si>
  <si>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</si>
  <si>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</si>
  <si>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</si>
  <si>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</si>
  <si>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</si>
  <si>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</si>
  <si>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</si>
  <si>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</si>
  <si>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</si>
  <si>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</si>
  <si>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</si>
  <si>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</si>
  <si>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</si>
  <si>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</si>
  <si>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</si>
  <si>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</si>
  <si>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</si>
  <si>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</si>
  <si>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</si>
  <si>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</si>
  <si>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</si>
  <si>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</si>
  <si>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</si>
  <si>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</si>
  <si>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</si>
  <si>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</si>
  <si>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</si>
  <si>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</si>
  <si>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</si>
  <si>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</si>
  <si>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</si>
  <si>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</si>
  <si>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</si>
  <si>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</si>
  <si>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</si>
  <si>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</si>
  <si>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</si>
  <si>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</si>
  <si>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</si>
  <si>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</si>
  <si>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</si>
  <si>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</si>
  <si>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</si>
  <si>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</si>
  <si>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</si>
  <si>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</si>
  <si>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</si>
  <si>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</si>
  <si>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</si>
  <si>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</si>
  <si>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</si>
  <si>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</si>
  <si>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</si>
  <si>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</si>
  <si>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</si>
  <si>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</si>
  <si>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</si>
  <si>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</si>
  <si>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</si>
  <si>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</si>
  <si>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</si>
  <si>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</si>
  <si>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</si>
  <si>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</si>
  <si>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</si>
  <si>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</si>
  <si>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</si>
  <si>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</si>
  <si>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</si>
  <si>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</si>
  <si>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</si>
  <si>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</si>
  <si>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</si>
  <si>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</si>
  <si>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</si>
  <si>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</si>
  <si>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</si>
  <si>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</si>
  <si>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</si>
  <si>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</si>
  <si>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</si>
  <si>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</si>
  <si>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</si>
  <si>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</si>
  <si>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</si>
  <si>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</si>
  <si>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</si>
  <si>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</si>
  <si>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</si>
  <si>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</si>
  <si>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</si>
  <si>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</si>
  <si>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</si>
  <si>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</si>
  <si>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</si>
  <si>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</si>
  <si>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</si>
  <si>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</si>
  <si>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</si>
  <si>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</si>
  <si>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</si>
  <si>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</si>
  <si>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</si>
  <si>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</si>
  <si>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</si>
  <si>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</si>
  <si>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</si>
  <si>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</si>
  <si>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</si>
  <si>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</si>
  <si>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</si>
  <si>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</si>
  <si>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</si>
  <si>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</si>
  <si>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</si>
  <si>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</si>
  <si>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</si>
  <si>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</si>
  <si>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</si>
  <si>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</si>
  <si>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</si>
  <si>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</si>
  <si>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</si>
  <si>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</si>
  <si>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</si>
  <si>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</si>
  <si>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</si>
  <si>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</si>
  <si>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</si>
  <si>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</si>
  <si>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</si>
  <si>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</si>
  <si>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</si>
  <si>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</si>
  <si>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</si>
  <si>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</si>
  <si>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</si>
  <si>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</si>
  <si>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</si>
  <si>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</si>
  <si>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</si>
  <si>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</si>
  <si>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</si>
  <si>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</si>
  <si>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</si>
  <si>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</si>
  <si>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</si>
  <si>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</si>
  <si>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</si>
  <si>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</si>
  <si>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</si>
  <si>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</si>
  <si>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</si>
  <si>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</si>
  <si>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</si>
  <si>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</si>
  <si>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</si>
  <si>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</si>
  <si>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</si>
  <si>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</si>
  <si>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</si>
  <si>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</si>
  <si>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</si>
  <si>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</si>
  <si>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</si>
  <si>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</si>
  <si>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</si>
  <si>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</si>
  <si>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</si>
  <si>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</si>
  <si>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</si>
  <si>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</si>
  <si>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</si>
  <si>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</si>
  <si>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</si>
  <si>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</si>
  <si>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</si>
  <si>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</si>
  <si>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</si>
  <si>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</si>
  <si>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</si>
  <si>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</si>
  <si>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</si>
  <si>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</si>
  <si>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</si>
  <si>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</si>
  <si>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</si>
  <si>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</si>
  <si>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</si>
  <si>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</si>
  <si>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</si>
  <si>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</si>
  <si>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</si>
  <si>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</si>
  <si>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</si>
  <si>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</si>
  <si>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</si>
  <si>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</si>
  <si>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</si>
  <si>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</si>
  <si>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</si>
  <si>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</si>
  <si>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</si>
  <si>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</si>
  <si>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</si>
  <si>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</si>
  <si>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</si>
  <si>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</si>
  <si>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</si>
  <si>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</si>
  <si>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</si>
  <si>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</si>
  <si>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</si>
  <si>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</si>
  <si>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</si>
  <si>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</si>
  <si>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</si>
  <si>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</si>
  <si>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</si>
  <si>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</si>
  <si>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</si>
  <si>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</si>
  <si>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</si>
  <si>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</si>
  <si>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</si>
  <si>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</si>
  <si>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</si>
  <si>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</si>
  <si>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</si>
  <si>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</si>
  <si>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</si>
  <si>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</si>
  <si>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</si>
  <si>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</si>
  <si>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</si>
  <si>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</si>
  <si>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</si>
  <si>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</si>
  <si>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</si>
  <si>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</si>
  <si>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</si>
  <si>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</si>
  <si>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</si>
  <si>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</si>
  <si>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</si>
  <si>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</si>
  <si>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</si>
  <si>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</si>
  <si>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</si>
  <si>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</si>
  <si>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</si>
  <si>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</si>
  <si>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</si>
  <si>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</si>
  <si>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</si>
  <si>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</si>
  <si>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</si>
  <si>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</si>
  <si>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</si>
  <si>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</si>
  <si>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</si>
  <si>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</si>
  <si>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</si>
  <si>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</si>
  <si>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</si>
  <si>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</si>
  <si>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</si>
  <si>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</si>
  <si>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</si>
  <si>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</si>
  <si>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</si>
  <si>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</si>
  <si>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</si>
  <si>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</si>
  <si>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</si>
  <si>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</si>
  <si>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</si>
  <si>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</si>
  <si>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</si>
  <si>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</si>
  <si>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</si>
  <si>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</si>
  <si>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</si>
  <si>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</si>
  <si>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</si>
  <si>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</si>
  <si>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</si>
  <si>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</si>
  <si>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</si>
  <si>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</si>
  <si>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</si>
  <si>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</si>
  <si>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</si>
  <si>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</si>
  <si>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</si>
  <si>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</si>
  <si>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</si>
  <si>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</si>
  <si>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</si>
  <si>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</si>
  <si>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</si>
  <si>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</si>
  <si>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</si>
  <si>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</si>
  <si>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</si>
  <si>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</si>
  <si>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</si>
  <si>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</si>
  <si>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</si>
  <si>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</si>
  <si>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</si>
  <si>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</si>
  <si>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</si>
  <si>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</si>
  <si>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</si>
  <si>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</si>
  <si>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</si>
  <si>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</si>
  <si>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</si>
  <si>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</si>
  <si>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</si>
  <si>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</si>
  <si>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</si>
  <si>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</si>
  <si>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</si>
  <si>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</si>
  <si>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</si>
  <si>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</si>
  <si>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</si>
  <si>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</si>
  <si>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</si>
  <si>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</si>
  <si>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</si>
  <si>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</si>
  <si>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</si>
  <si>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</si>
  <si>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</si>
  <si>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</si>
  <si>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</si>
  <si>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</si>
  <si>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</si>
  <si>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</si>
  <si>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</si>
  <si>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</si>
  <si>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</si>
  <si>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</si>
  <si>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</si>
  <si>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</si>
  <si>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</si>
  <si>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</si>
  <si>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</si>
  <si>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</si>
  <si>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</si>
  <si>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</si>
  <si>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</si>
  <si>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</si>
  <si>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</si>
  <si>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</si>
  <si>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</si>
  <si>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</si>
  <si>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</si>
  <si>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</si>
  <si>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</si>
  <si>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</si>
  <si>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</si>
  <si>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</si>
  <si>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</si>
  <si>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</si>
  <si>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</si>
  <si>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</si>
  <si>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</si>
  <si>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</si>
  <si>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</si>
  <si>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</si>
  <si>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</si>
  <si>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</si>
  <si>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</si>
  <si>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</si>
  <si>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</si>
  <si>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</si>
  <si>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</si>
  <si>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</si>
  <si>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</si>
  <si>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</si>
  <si>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</si>
  <si>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</si>
  <si>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</si>
  <si>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</si>
  <si>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</si>
  <si>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</si>
  <si>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</si>
  <si>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</si>
  <si>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</si>
  <si>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</si>
  <si>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</si>
  <si>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</si>
  <si>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</si>
  <si>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</si>
  <si>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</si>
  <si>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</si>
  <si>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</si>
  <si>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</si>
  <si>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</si>
  <si>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</si>
  <si>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</si>
  <si>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</si>
  <si>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</si>
  <si>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</si>
  <si>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</si>
  <si>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</si>
  <si>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</si>
  <si>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</si>
  <si>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</si>
  <si>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</si>
  <si>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</si>
  <si>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</si>
  <si>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</si>
  <si>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</si>
  <si>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</si>
  <si>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</si>
  <si>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</si>
  <si>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</si>
  <si>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</si>
  <si>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</si>
  <si>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</si>
  <si>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</si>
  <si>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</si>
  <si>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</si>
  <si>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</si>
  <si>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</si>
  <si>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</si>
  <si>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</si>
  <si>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</si>
  <si>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</si>
  <si>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</si>
  <si>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</si>
  <si>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</si>
  <si>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</si>
  <si>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</si>
  <si>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</si>
  <si>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</si>
  <si>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</si>
  <si>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</si>
  <si>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</si>
  <si>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</si>
  <si>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</si>
  <si>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</si>
  <si>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</si>
  <si>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</si>
  <si>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</si>
  <si>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</si>
  <si>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</si>
  <si>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</si>
  <si>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</si>
  <si>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</si>
  <si>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</si>
  <si>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</si>
  <si>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</si>
  <si>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</si>
  <si>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</si>
  <si>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</si>
  <si>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</si>
  <si>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</si>
  <si>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</si>
  <si>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</si>
  <si>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</si>
  <si>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</si>
  <si>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</si>
  <si>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</si>
  <si>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</si>
  <si>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</si>
  <si>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</si>
  <si>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</si>
  <si>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</si>
  <si>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</si>
  <si>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</si>
  <si>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</si>
  <si>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</si>
  <si>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</si>
  <si>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</si>
  <si>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</si>
  <si>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</si>
  <si>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</si>
  <si>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</si>
  <si>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</si>
  <si>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</si>
  <si>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</si>
  <si>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</si>
  <si>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</si>
  <si>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</si>
  <si>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</si>
  <si>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</si>
  <si>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</si>
  <si>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</si>
  <si>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</si>
  <si>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</si>
  <si>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</si>
  <si>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</si>
  <si>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</si>
  <si>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</si>
  <si>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</si>
  <si>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</si>
  <si>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</si>
  <si>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</si>
  <si>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</si>
  <si>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</si>
  <si>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</si>
  <si>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</si>
  <si>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</si>
  <si>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</si>
  <si>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</si>
  <si>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</si>
  <si>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</si>
  <si>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</si>
  <si>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</si>
  <si>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</si>
  <si>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</si>
  <si>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</si>
  <si>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</si>
  <si>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</si>
  <si>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</si>
  <si>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</si>
  <si>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</si>
  <si>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</si>
  <si>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</si>
  <si>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</si>
  <si>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</si>
  <si>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</si>
  <si>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</si>
  <si>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</si>
  <si>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</si>
  <si>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</si>
  <si>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</si>
  <si>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</si>
  <si>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</si>
  <si>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</si>
  <si>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</si>
  <si>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</si>
  <si>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</si>
  <si>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</si>
  <si>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</si>
  <si>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</si>
  <si>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</si>
  <si>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</si>
  <si>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</si>
  <si>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</si>
  <si>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</si>
  <si>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</si>
  <si>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</si>
  <si>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</si>
  <si>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</si>
  <si>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</si>
  <si>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</si>
  <si>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</si>
  <si>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</si>
  <si>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</si>
  <si>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</si>
  <si>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</si>
  <si>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</si>
  <si>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</si>
  <si>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</si>
  <si>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</si>
  <si>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</si>
  <si>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</si>
  <si>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</si>
  <si>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</si>
  <si>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</si>
  <si>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</si>
  <si>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</si>
  <si>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</si>
  <si>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</si>
  <si>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</si>
  <si>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</si>
  <si>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</si>
  <si>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</si>
  <si>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</si>
  <si>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</si>
  <si>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</si>
  <si>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</si>
  <si>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</si>
  <si>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</si>
  <si>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</si>
  <si>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</si>
  <si>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</si>
  <si>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</si>
  <si>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</si>
  <si>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</si>
  <si>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</si>
  <si>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</si>
  <si>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</si>
  <si>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</si>
  <si>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</si>
  <si>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</si>
  <si>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</si>
  <si>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</si>
  <si>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</si>
  <si>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</si>
  <si>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</si>
  <si>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</si>
  <si>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</si>
  <si>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</si>
  <si>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</si>
  <si>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</si>
  <si>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</si>
  <si>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</si>
  <si>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</si>
  <si>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</si>
  <si>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</si>
  <si>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</si>
  <si>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</si>
  <si>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</si>
  <si>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</si>
  <si>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</si>
  <si>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</si>
  <si>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</si>
  <si>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</si>
  <si>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</si>
  <si>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</si>
  <si>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</si>
  <si>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</si>
  <si>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</si>
  <si>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</si>
  <si>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</si>
  <si>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</si>
  <si>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</si>
  <si>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</si>
  <si>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</si>
  <si>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</si>
  <si>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</si>
  <si>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</si>
  <si>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</si>
  <si>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</si>
  <si>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</si>
  <si>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</si>
  <si>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</si>
  <si>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</si>
  <si>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</si>
  <si>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</si>
  <si>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</si>
  <si>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</si>
  <si>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</si>
  <si>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</si>
  <si>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</si>
  <si>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</si>
  <si>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</si>
  <si>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</si>
  <si>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</si>
  <si>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</si>
  <si>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</si>
  <si>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</si>
  <si>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</si>
  <si>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</si>
  <si>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</si>
  <si>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</si>
  <si>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</si>
  <si>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</si>
  <si>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</si>
  <si>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</si>
  <si>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</si>
  <si>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</si>
  <si>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</si>
  <si>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</si>
  <si>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</si>
  <si>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</si>
  <si>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</si>
  <si>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</si>
  <si>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</si>
  <si>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</si>
  <si>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</si>
  <si>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</si>
  <si>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</si>
  <si>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</si>
  <si>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</si>
  <si>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</si>
  <si>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</si>
  <si>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</si>
  <si>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</si>
  <si>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</si>
  <si>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</si>
  <si>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</si>
  <si>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</si>
  <si>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</si>
  <si>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</si>
  <si>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</si>
  <si>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</si>
  <si>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</si>
  <si>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</si>
  <si>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</si>
  <si>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</si>
  <si>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</si>
  <si>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</si>
  <si>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</si>
  <si>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</si>
  <si>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</si>
  <si>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</si>
  <si>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</si>
  <si>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</si>
  <si>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</si>
  <si>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</si>
  <si>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</si>
  <si>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</si>
  <si>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</si>
  <si>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</si>
  <si>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</si>
  <si>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</si>
  <si>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</si>
  <si>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</si>
  <si>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</si>
  <si>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</si>
  <si>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</si>
  <si>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</si>
  <si>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</si>
  <si>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</si>
  <si>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</si>
  <si>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</si>
  <si>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</si>
  <si>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</si>
  <si>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</si>
  <si>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</si>
  <si>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</si>
  <si>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</si>
  <si>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</si>
  <si>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</si>
  <si>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</si>
  <si>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</si>
  <si>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</si>
  <si>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</si>
  <si>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</si>
  <si>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</si>
  <si>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</si>
  <si>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</si>
  <si>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</si>
  <si>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</si>
  <si>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</si>
  <si>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</si>
  <si>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</si>
  <si>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</si>
  <si>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</si>
  <si>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</si>
  <si>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</si>
  <si>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</si>
  <si>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</si>
  <si>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</si>
  <si>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</si>
  <si>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</si>
  <si>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</si>
  <si>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</si>
  <si>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</si>
  <si>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</si>
  <si>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</si>
  <si>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</si>
  <si>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</si>
  <si>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</si>
  <si>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</si>
  <si>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</si>
  <si>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</si>
  <si>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</si>
  <si>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</si>
  <si>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</si>
  <si>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</si>
  <si>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</si>
  <si>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</si>
  <si>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</si>
  <si>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</si>
  <si>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</si>
  <si>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</si>
  <si>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</si>
  <si>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</si>
  <si>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</si>
  <si>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</si>
  <si>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</si>
  <si>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</si>
  <si>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</si>
  <si>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</si>
  <si>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</si>
  <si>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</si>
  <si>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</si>
  <si>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</si>
  <si>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</si>
  <si>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</si>
  <si>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</si>
  <si>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</si>
  <si>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</si>
  <si>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</si>
  <si>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</si>
  <si>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</si>
  <si>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</si>
  <si>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</si>
  <si>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</si>
  <si>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</si>
  <si>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</si>
  <si>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</si>
  <si>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</si>
  <si>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</si>
  <si>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</si>
  <si>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</si>
  <si>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</si>
  <si>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</si>
  <si>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</si>
  <si>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</si>
  <si>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</si>
  <si>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</si>
  <si>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</si>
  <si>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</si>
  <si>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</si>
  <si>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</si>
  <si>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</si>
  <si>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</si>
  <si>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</si>
  <si>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</si>
  <si>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</si>
  <si>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</si>
  <si>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</si>
  <si>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</si>
  <si>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</si>
  <si>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</si>
  <si>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</si>
  <si>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</si>
  <si>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</si>
  <si>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</si>
  <si>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</si>
  <si>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</si>
  <si>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</si>
  <si>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</si>
  <si>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</si>
  <si>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</si>
  <si>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</si>
  <si>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</si>
  <si>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</si>
  <si>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</si>
  <si>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</si>
  <si>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</si>
  <si>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</si>
  <si>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</si>
  <si>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</si>
  <si>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</si>
  <si>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</si>
  <si>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</si>
  <si>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</si>
  <si>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</si>
  <si>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</si>
  <si>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</si>
  <si>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</si>
  <si>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</si>
  <si>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</si>
  <si>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</si>
  <si>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</si>
  <si>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</si>
  <si>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</si>
  <si>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</si>
  <si>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</si>
  <si>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</si>
  <si>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</si>
  <si>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</si>
  <si>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</si>
  <si>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</si>
  <si>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</si>
  <si>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</si>
  <si>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</si>
  <si>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</si>
  <si>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</si>
  <si>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</si>
  <si>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</si>
  <si>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</si>
  <si>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</si>
  <si>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</si>
  <si>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</si>
  <si>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</si>
  <si>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</si>
  <si>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</si>
  <si>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</si>
  <si>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</si>
  <si>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</si>
  <si>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</si>
  <si>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</si>
  <si>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</si>
  <si>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</si>
  <si>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</si>
  <si>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</si>
  <si>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</si>
  <si>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</si>
  <si>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</si>
  <si>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</si>
  <si>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</si>
  <si>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</si>
  <si>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</si>
  <si>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</si>
  <si>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</si>
  <si>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</si>
  <si>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</si>
  <si>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</si>
  <si>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</si>
  <si>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</si>
  <si>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</si>
  <si>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</si>
  <si>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</si>
  <si>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</si>
  <si>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</si>
  <si>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</si>
  <si>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</si>
  <si>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</si>
  <si>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</si>
  <si>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</si>
  <si>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</si>
  <si>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</si>
  <si>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</si>
  <si>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</si>
  <si>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</si>
  <si>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</si>
  <si>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</si>
  <si>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</si>
  <si>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</si>
  <si>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</si>
  <si>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</si>
  <si>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</si>
  <si>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</si>
  <si>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</si>
  <si>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</si>
  <si>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</si>
  <si>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</si>
  <si>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</si>
  <si>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</si>
  <si>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</si>
  <si>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</si>
  <si>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</si>
  <si>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</si>
  <si>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</si>
  <si>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</si>
  <si>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</si>
  <si>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</si>
  <si>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</si>
  <si>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</si>
  <si>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</si>
  <si>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</si>
  <si>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</si>
  <si>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</si>
  <si>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</si>
  <si>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</si>
  <si>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</si>
  <si>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</si>
  <si>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</si>
  <si>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</si>
  <si>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</si>
  <si>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</si>
  <si>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</si>
  <si>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</si>
  <si>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</si>
  <si>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</si>
  <si>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</si>
  <si>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</si>
  <si>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</si>
  <si>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</si>
  <si>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</si>
  <si>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</si>
  <si>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</si>
  <si>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</si>
  <si>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</si>
  <si>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</si>
  <si>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</si>
  <si>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</si>
  <si>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</si>
  <si>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</si>
  <si>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</si>
  <si>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</si>
  <si>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</si>
  <si>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</si>
  <si>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</si>
  <si>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</si>
  <si>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</si>
  <si>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</si>
  <si>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</si>
  <si>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</si>
  <si>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</si>
  <si>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</si>
  <si>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</si>
  <si>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</si>
  <si>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</si>
  <si>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</si>
  <si>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</si>
  <si>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</si>
  <si>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</si>
  <si>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</si>
  <si>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</si>
  <si>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</si>
  <si>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</si>
  <si>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</si>
  <si>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</si>
  <si>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</si>
  <si>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</si>
  <si>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</si>
  <si>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</si>
  <si>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</si>
  <si>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</si>
  <si>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</si>
  <si>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</si>
  <si>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</si>
  <si>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</si>
  <si>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</si>
  <si>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</si>
  <si>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</si>
  <si>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</si>
  <si>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</si>
  <si>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</si>
  <si>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</si>
  <si>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</si>
  <si>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</si>
  <si>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</si>
  <si>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</si>
  <si>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</si>
  <si>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</si>
  <si>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</si>
  <si>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</si>
  <si>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</si>
  <si>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</si>
  <si>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</si>
  <si>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</si>
  <si>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</si>
  <si>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</si>
  <si>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</si>
  <si>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</si>
  <si>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</si>
  <si>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</si>
  <si>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</si>
  <si>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</si>
  <si>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</si>
  <si>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</si>
  <si>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</si>
  <si>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</si>
  <si>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</si>
  <si>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</si>
  <si>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</si>
  <si>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</si>
  <si>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</si>
  <si>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</si>
  <si>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</si>
  <si>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</si>
  <si>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</si>
  <si>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</si>
  <si>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</si>
  <si>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</si>
  <si>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</si>
  <si>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</si>
  <si>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</si>
  <si>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</si>
  <si>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</si>
  <si>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</si>
  <si>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</si>
  <si>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</si>
  <si>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</si>
  <si>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</si>
  <si>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</si>
  <si>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</si>
  <si>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</si>
  <si>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</si>
  <si>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</si>
  <si>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</si>
  <si>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</si>
  <si>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</si>
  <si>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</si>
  <si>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</si>
  <si>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</si>
  <si>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</si>
  <si>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</si>
  <si>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</si>
  <si>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</si>
  <si>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</si>
  <si>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</si>
  <si>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</si>
  <si>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</si>
  <si>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</si>
  <si>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</si>
  <si>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</si>
  <si>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</si>
  <si>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</si>
  <si>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</si>
  <si>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</si>
  <si>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</si>
  <si>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</si>
  <si>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</si>
  <si>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</si>
  <si>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</si>
  <si>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</si>
  <si>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</si>
  <si>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</si>
  <si>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</si>
  <si>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</si>
  <si>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</si>
  <si>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</si>
  <si>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</si>
  <si>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</si>
  <si>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</si>
  <si>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</si>
  <si>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</si>
  <si>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</si>
  <si>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</si>
  <si>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</si>
  <si>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</si>
  <si>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</si>
  <si>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</si>
  <si>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</si>
  <si>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</si>
  <si>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</si>
  <si>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</si>
  <si>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</si>
  <si>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</si>
  <si>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</si>
  <si>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</si>
  <si>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</si>
  <si>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</si>
  <si>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</si>
  <si>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</si>
  <si>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</si>
  <si>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</si>
  <si>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</si>
  <si>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</si>
  <si>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</si>
  <si>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</si>
  <si>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</si>
  <si>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</si>
  <si>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</si>
  <si>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</si>
  <si>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</si>
  <si>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</si>
  <si>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</si>
  <si>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</si>
  <si>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</si>
  <si>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</si>
  <si>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</si>
  <si>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</si>
  <si>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</si>
  <si>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</si>
  <si>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</si>
  <si>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</si>
  <si>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</si>
  <si>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</si>
  <si>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</si>
  <si>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</si>
  <si>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</si>
  <si>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</si>
  <si>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</si>
  <si>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</si>
  <si>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</si>
  <si>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</si>
  <si>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</si>
  <si>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</si>
  <si>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</si>
  <si>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</si>
  <si>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</si>
  <si>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</si>
  <si>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</si>
  <si>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</si>
  <si>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</si>
  <si>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</si>
  <si>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</si>
  <si>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</si>
  <si>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</si>
  <si>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</si>
  <si>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</si>
  <si>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</si>
  <si>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</si>
  <si>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</si>
  <si>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</si>
  <si>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</si>
  <si>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</si>
  <si>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</si>
  <si>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</si>
  <si>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</si>
  <si>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</si>
  <si>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</si>
  <si>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</si>
  <si>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</si>
  <si>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</si>
  <si>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</si>
  <si>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</si>
  <si>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</si>
  <si>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</si>
  <si>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</si>
  <si>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</si>
  <si>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</si>
  <si>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</si>
  <si>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</si>
  <si>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</si>
  <si>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</si>
  <si>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</si>
  <si>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</si>
  <si>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</si>
  <si>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</si>
  <si>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</si>
  <si>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</si>
  <si>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</si>
  <si>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</si>
  <si>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</si>
  <si>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</si>
  <si>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</si>
  <si>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</si>
  <si>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</si>
  <si>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</si>
  <si>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</si>
  <si>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</si>
  <si>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</si>
  <si>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</si>
  <si>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</si>
  <si>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</si>
  <si>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</si>
  <si>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</si>
  <si>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</si>
  <si>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</si>
  <si>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</si>
  <si>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</si>
  <si>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</si>
  <si>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</si>
  <si>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</si>
  <si>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</si>
  <si>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</si>
  <si>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</si>
  <si>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</si>
  <si>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</si>
  <si>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</si>
  <si>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</si>
  <si>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</si>
  <si>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</si>
  <si>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</si>
  <si>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</si>
  <si>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</si>
  <si>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</si>
  <si>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</si>
  <si>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</si>
  <si>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</si>
  <si>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</si>
  <si>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</si>
  <si>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</si>
  <si>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</si>
  <si>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</si>
  <si>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</si>
  <si>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</si>
  <si>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</si>
  <si>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</si>
  <si>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</si>
  <si>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</si>
  <si>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</si>
  <si>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</si>
  <si>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</si>
  <si>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</si>
  <si>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</si>
  <si>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</si>
  <si>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</si>
  <si>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</si>
  <si>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</si>
  <si>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</si>
  <si>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</si>
  <si>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</si>
  <si>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</si>
  <si>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</si>
  <si>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</si>
  <si>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</si>
  <si>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</si>
  <si>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</si>
  <si>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</si>
  <si>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</si>
  <si>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</si>
  <si>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</si>
  <si>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</si>
  <si>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</si>
  <si>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</si>
  <si>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</si>
  <si>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</si>
  <si>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</si>
  <si>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</si>
  <si>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</si>
  <si>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</si>
  <si>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</si>
  <si>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</si>
  <si>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</si>
  <si>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</si>
  <si>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</si>
  <si>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</si>
  <si>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</si>
  <si>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</si>
  <si>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</si>
  <si>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</si>
  <si>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</si>
  <si>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</si>
  <si>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</si>
  <si>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</si>
  <si>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</si>
  <si>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</si>
  <si>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</si>
  <si>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</si>
  <si>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</si>
  <si>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</si>
  <si>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</si>
  <si>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</si>
  <si>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</si>
  <si>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</si>
  <si>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</si>
  <si>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</si>
  <si>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</si>
  <si>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</si>
  <si>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</si>
  <si>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</si>
  <si>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</si>
  <si>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</si>
  <si>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</si>
  <si>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</si>
  <si>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</si>
  <si>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</si>
  <si>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</si>
  <si>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</si>
  <si>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</si>
  <si>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</si>
  <si>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</si>
  <si>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</si>
  <si>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</si>
  <si>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</si>
  <si>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</si>
  <si>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</si>
  <si>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</si>
  <si>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</si>
  <si>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</si>
  <si>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</si>
  <si>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</si>
  <si>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</si>
  <si>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</si>
  <si>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</si>
  <si>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</si>
  <si>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</si>
  <si>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</si>
  <si>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</si>
  <si>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</si>
  <si>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</si>
  <si>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</si>
  <si>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</si>
  <si>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</si>
  <si>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</si>
  <si>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</si>
  <si>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</si>
  <si>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</si>
  <si>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</si>
  <si>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</si>
  <si>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</si>
  <si>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</si>
  <si>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</si>
  <si>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</si>
  <si>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</si>
  <si>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</si>
  <si>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</si>
  <si>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</si>
  <si>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</si>
  <si>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</si>
  <si>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</si>
  <si>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</si>
  <si>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</si>
  <si>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</si>
  <si>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</si>
  <si>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</si>
  <si>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</si>
  <si>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</si>
  <si>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</si>
  <si>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</si>
  <si>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</si>
  <si>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</si>
  <si>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</si>
  <si>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</si>
  <si>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</si>
  <si>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</si>
  <si>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</si>
  <si>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</si>
  <si>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</si>
  <si>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</si>
  <si>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</si>
  <si>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</si>
  <si>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</si>
  <si>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</si>
  <si>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</si>
  <si>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</si>
  <si>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</si>
  <si>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</si>
  <si>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</si>
  <si>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</si>
  <si>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</si>
  <si>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</si>
  <si>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</si>
  <si>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</si>
  <si>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</si>
  <si>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</si>
  <si>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</si>
  <si>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</si>
  <si>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</si>
  <si>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</si>
  <si>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</si>
  <si>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</si>
  <si>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</si>
  <si>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</si>
  <si>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</si>
  <si>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</si>
  <si>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</si>
  <si>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</si>
  <si>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</si>
  <si>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</si>
  <si>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</si>
  <si>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</si>
  <si>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</si>
  <si>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</si>
  <si>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</si>
  <si>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</si>
  <si>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</si>
  <si>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</si>
  <si>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</si>
  <si>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</si>
  <si>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</si>
  <si>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</si>
  <si>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</si>
  <si>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</si>
  <si>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</si>
  <si>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</si>
  <si>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</si>
  <si>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</si>
  <si>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</si>
  <si>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</si>
  <si>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</si>
  <si>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</si>
  <si>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</si>
  <si>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</si>
  <si>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</si>
  <si>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</si>
  <si>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</si>
  <si>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</si>
  <si>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</si>
  <si>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</si>
  <si>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</si>
  <si>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</si>
  <si>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</si>
  <si>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</si>
  <si>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</si>
  <si>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</si>
  <si>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</si>
  <si>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</si>
  <si>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</si>
  <si>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</si>
  <si>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</si>
  <si>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</si>
  <si>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</si>
  <si>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</si>
  <si>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</si>
  <si>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</si>
  <si>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</si>
  <si>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</si>
  <si>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</si>
  <si>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</si>
  <si>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</si>
  <si>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</si>
  <si>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</si>
  <si>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</si>
  <si>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</si>
  <si>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</si>
  <si>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</si>
  <si>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</si>
  <si>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</si>
  <si>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</si>
  <si>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</si>
  <si>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</si>
  <si>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</si>
  <si>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</si>
  <si>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</si>
  <si>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</si>
  <si>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</si>
  <si>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</si>
  <si>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</si>
  <si>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</si>
  <si>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</si>
  <si>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</si>
  <si>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</si>
  <si>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</si>
  <si>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</si>
  <si>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</si>
  <si>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</si>
  <si>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</si>
  <si>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</si>
  <si>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</si>
  <si>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</si>
  <si>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</si>
  <si>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</si>
  <si>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</si>
  <si>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</si>
  <si>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</si>
  <si>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</si>
  <si>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</si>
  <si>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</si>
  <si>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</si>
  <si>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</si>
  <si>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</si>
  <si>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</si>
  <si>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</si>
  <si>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</si>
  <si>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</si>
  <si>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</si>
  <si>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</si>
  <si>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</si>
  <si>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</si>
  <si>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</si>
  <si>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</si>
  <si>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</si>
  <si>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</si>
  <si>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</si>
  <si>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</si>
  <si>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</si>
  <si>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</si>
  <si>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</si>
  <si>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</si>
  <si>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</si>
  <si>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</si>
  <si>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</si>
  <si>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</si>
  <si>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</si>
  <si>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</si>
  <si>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</si>
  <si>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</si>
  <si>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</si>
  <si>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</si>
  <si>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</si>
  <si>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</si>
  <si>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</si>
  <si>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</si>
  <si>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</si>
  <si>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</si>
  <si>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</si>
  <si>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</si>
  <si>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</si>
  <si>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</si>
  <si>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</si>
  <si>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</si>
  <si>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</si>
  <si>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</si>
  <si>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</si>
  <si>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</si>
  <si>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</si>
  <si>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</si>
  <si>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</si>
  <si>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</si>
  <si>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</si>
  <si>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</si>
  <si>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</si>
  <si>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</si>
  <si>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</si>
  <si>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</si>
  <si>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</si>
  <si>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</si>
  <si>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</si>
  <si>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</si>
  <si>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</si>
  <si>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</si>
  <si>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</si>
  <si>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</si>
  <si>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</si>
  <si>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</si>
  <si>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</si>
  <si>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</si>
  <si>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</si>
  <si>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</si>
  <si>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</si>
  <si>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</si>
  <si>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</si>
  <si>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</si>
  <si>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</si>
  <si>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</si>
  <si>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</si>
  <si>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</si>
  <si>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</si>
  <si>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</si>
  <si>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</si>
  <si>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</si>
  <si>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</si>
  <si>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</si>
  <si>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</si>
  <si>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</si>
  <si>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</si>
  <si>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</si>
  <si>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</si>
  <si>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</si>
  <si>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</si>
  <si>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</si>
  <si>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</si>
  <si>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</si>
  <si>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</si>
  <si>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</si>
  <si>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</si>
  <si>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</si>
  <si>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</si>
  <si>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</si>
  <si>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</si>
  <si>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</si>
  <si>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</si>
  <si>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</si>
  <si>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</si>
  <si>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</si>
  <si>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</si>
  <si>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</si>
  <si>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</si>
  <si>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</si>
  <si>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</si>
  <si>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</si>
  <si>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</si>
  <si>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</si>
  <si>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</si>
  <si>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</si>
  <si>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</si>
  <si>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</si>
  <si>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</si>
  <si>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</si>
  <si>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</si>
  <si>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</si>
  <si>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</si>
  <si>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</si>
  <si>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</si>
  <si>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</si>
  <si>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</si>
  <si>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</si>
  <si>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</si>
  <si>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</si>
  <si>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</si>
  <si>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</si>
  <si>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</si>
  <si>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</si>
  <si>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</si>
  <si>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</si>
  <si>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</si>
  <si>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</si>
  <si>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</si>
  <si>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</si>
  <si>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</si>
  <si>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</si>
  <si>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</si>
  <si>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</si>
  <si>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</si>
  <si>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</si>
  <si>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</si>
  <si>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</si>
  <si>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</si>
  <si>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</si>
  <si>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</si>
  <si>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</si>
  <si>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</si>
  <si>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</si>
  <si>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</si>
  <si>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</si>
  <si>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</si>
  <si>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</si>
  <si>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</si>
  <si>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</si>
  <si>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</si>
  <si>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</si>
  <si>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</si>
  <si>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</si>
  <si>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</si>
  <si>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</si>
  <si>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</si>
  <si>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</si>
  <si>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</si>
  <si>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</si>
  <si>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</si>
  <si>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</si>
  <si>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</si>
  <si>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</si>
  <si>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</si>
  <si>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</si>
  <si>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</si>
  <si>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</si>
  <si>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</si>
  <si>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</si>
  <si>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</si>
  <si>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</si>
  <si>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</si>
  <si>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</si>
  <si>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</si>
  <si>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</si>
  <si>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</si>
  <si>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</si>
  <si>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</si>
  <si>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</si>
  <si>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</si>
  <si>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</si>
  <si>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</si>
  <si>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</si>
  <si>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</si>
  <si>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</si>
  <si>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</si>
  <si>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</si>
  <si>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</si>
  <si>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</si>
  <si>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</si>
  <si>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</si>
  <si>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</si>
  <si>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</si>
  <si>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</si>
  <si>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</si>
  <si>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</si>
  <si>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</si>
  <si>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</si>
  <si>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</si>
  <si>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</si>
  <si>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</si>
  <si>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</si>
  <si>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</si>
  <si>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</si>
  <si>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</si>
  <si>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</si>
  <si>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</si>
  <si>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</si>
  <si>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</si>
  <si>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</si>
  <si>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</si>
  <si>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</si>
  <si>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</si>
  <si>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</si>
  <si>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</si>
  <si>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</si>
  <si>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</si>
  <si>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</si>
  <si>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</si>
  <si>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</si>
  <si>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</si>
  <si>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</si>
  <si>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</si>
  <si>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</si>
  <si>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</si>
  <si>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</si>
  <si>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</si>
  <si>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</si>
  <si>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</si>
  <si>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</si>
  <si>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</si>
  <si>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</si>
  <si>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</si>
  <si>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</si>
  <si>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</si>
  <si>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</si>
  <si>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</si>
  <si>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</si>
  <si>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</si>
  <si>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</si>
  <si>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</si>
  <si>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</si>
  <si>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</si>
  <si>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</si>
  <si>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</si>
  <si>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</si>
  <si>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</si>
  <si>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</si>
  <si>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</si>
  <si>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</si>
  <si>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</si>
  <si>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</si>
  <si>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</si>
  <si>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</si>
  <si>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</si>
  <si>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</si>
  <si>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</si>
  <si>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</si>
  <si>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</si>
  <si>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</si>
  <si>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</si>
  <si>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</si>
  <si>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</si>
  <si>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</si>
  <si>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</si>
  <si>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</si>
  <si>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</si>
  <si>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</si>
  <si>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</si>
  <si>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</si>
  <si>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</si>
  <si>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</si>
  <si>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</si>
  <si>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</si>
  <si>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</si>
  <si>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</si>
  <si>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</si>
  <si>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</si>
  <si>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</si>
  <si>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</si>
  <si>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</si>
  <si>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</si>
  <si>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</si>
  <si>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</si>
  <si>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</si>
  <si>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</si>
  <si>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</si>
  <si>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</si>
  <si>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</si>
  <si>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</si>
  <si>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</si>
  <si>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</si>
  <si>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</si>
  <si>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</si>
  <si>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</si>
  <si>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</si>
  <si>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</si>
  <si>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</si>
  <si>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</si>
  <si>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</si>
  <si>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</si>
  <si>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</si>
  <si>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</si>
  <si>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</si>
  <si>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</si>
  <si>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</si>
  <si>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</si>
  <si>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</si>
  <si>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</si>
  <si>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</si>
  <si>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</si>
  <si>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</si>
  <si>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</si>
  <si>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</si>
  <si>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</si>
  <si>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</si>
  <si>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</si>
  <si>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</si>
  <si>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</si>
  <si>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</si>
  <si>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</si>
  <si>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</si>
  <si>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</si>
  <si>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</si>
  <si>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</si>
  <si>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</si>
  <si>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</si>
  <si>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</si>
  <si>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</si>
  <si>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</si>
  <si>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</si>
  <si>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</si>
  <si>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</si>
  <si>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</si>
  <si>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</si>
  <si>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</si>
  <si>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</si>
  <si>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</si>
  <si>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</si>
  <si>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</si>
  <si>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</si>
  <si>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</si>
  <si>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</si>
  <si>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</si>
  <si>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</si>
  <si>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</si>
  <si>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</si>
  <si>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</si>
  <si>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</si>
  <si>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</si>
  <si>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</si>
  <si>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</si>
  <si>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</si>
  <si>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</si>
  <si>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</si>
  <si>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</si>
  <si>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</si>
  <si>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</si>
  <si>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</si>
  <si>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</si>
  <si>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</si>
  <si>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</si>
  <si>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</si>
  <si>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</si>
  <si>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</si>
  <si>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</si>
  <si>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</si>
  <si>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</si>
  <si>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</si>
  <si>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</si>
  <si>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</si>
  <si>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</si>
  <si>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</si>
  <si>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</si>
  <si>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</si>
  <si>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</si>
  <si>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</si>
  <si>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</si>
  <si>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</si>
  <si>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</si>
  <si>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</si>
  <si>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</si>
  <si>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</si>
  <si>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</si>
  <si>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</si>
  <si>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</si>
  <si>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</si>
  <si>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</si>
  <si>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</si>
  <si>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</si>
  <si>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</si>
  <si>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</si>
  <si>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</si>
  <si>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</si>
  <si>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</si>
  <si>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</si>
  <si>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</si>
  <si>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</si>
  <si>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</si>
  <si>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</si>
  <si>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</si>
  <si>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</si>
  <si>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</si>
  <si>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</si>
  <si>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</si>
  <si>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</si>
  <si>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</si>
  <si>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</si>
  <si>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</si>
  <si>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</si>
  <si>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</si>
  <si>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</si>
  <si>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</si>
  <si>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</si>
  <si>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</si>
  <si>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</si>
  <si>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</si>
  <si>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</si>
  <si>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</si>
  <si>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</si>
  <si>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</si>
  <si>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</si>
  <si>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</si>
  <si>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</si>
  <si>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</si>
  <si>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</si>
  <si>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</si>
  <si>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</si>
  <si>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</si>
  <si>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</si>
  <si>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</si>
  <si>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</si>
  <si>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</si>
  <si>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</si>
  <si>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</si>
  <si>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</si>
  <si>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</si>
  <si>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</si>
  <si>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</si>
  <si>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</si>
  <si>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</si>
  <si>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</si>
  <si>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</si>
  <si>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</si>
  <si>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</si>
  <si>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</si>
  <si>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</si>
  <si>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</si>
  <si>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</si>
  <si>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</si>
  <si>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</si>
  <si>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</si>
  <si>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</si>
  <si>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</si>
  <si>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</si>
  <si>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</si>
  <si>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</si>
  <si>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</si>
  <si>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</si>
  <si>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</si>
  <si>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</si>
  <si>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</si>
  <si>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</si>
  <si>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</si>
  <si>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</si>
  <si>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</si>
  <si>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</si>
  <si>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</si>
  <si>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</si>
  <si>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</si>
  <si>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</si>
  <si>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</si>
  <si>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</si>
  <si>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</si>
  <si>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</si>
  <si>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</si>
  <si>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</si>
  <si>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</si>
  <si>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</si>
  <si>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</si>
  <si>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</si>
  <si>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</si>
  <si>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</si>
  <si>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</si>
  <si>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</si>
  <si>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</si>
  <si>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</si>
  <si>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</si>
  <si>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</si>
  <si>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</si>
  <si>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</si>
  <si>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</si>
  <si>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</si>
  <si>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</si>
  <si>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</si>
  <si>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</si>
  <si>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</si>
  <si>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</si>
  <si>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</si>
  <si>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</si>
  <si>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</si>
  <si>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</si>
  <si>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</si>
  <si>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</si>
  <si>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</si>
  <si>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</si>
  <si>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</si>
  <si>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</si>
  <si>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</si>
  <si>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</si>
  <si>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</si>
  <si>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</si>
  <si>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</si>
  <si>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</si>
  <si>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</si>
  <si>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</si>
  <si>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</si>
  <si>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</si>
  <si>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</si>
  <si>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</si>
  <si>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</si>
  <si>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</si>
  <si>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</si>
  <si>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</si>
  <si>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</si>
  <si>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</si>
  <si>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</si>
  <si>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</si>
  <si>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</si>
  <si>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</si>
  <si>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</si>
  <si>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</si>
  <si>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</si>
  <si>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</si>
  <si>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</si>
  <si>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</si>
  <si>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</si>
  <si>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</si>
  <si>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</si>
  <si>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</si>
  <si>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</si>
  <si>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</si>
  <si>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</si>
  <si>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</si>
  <si>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</si>
  <si>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</si>
  <si>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</si>
  <si>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</si>
  <si>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</si>
  <si>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</si>
  <si>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</si>
  <si>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</si>
  <si>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</si>
  <si>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</si>
  <si>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</si>
  <si>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</si>
  <si>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</si>
  <si>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</si>
  <si>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</si>
  <si>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</si>
  <si>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</si>
  <si>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</si>
  <si>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</si>
  <si>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</si>
  <si>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</si>
  <si>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</si>
  <si>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</si>
  <si>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</si>
  <si>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</si>
  <si>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</si>
  <si>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</si>
  <si>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</si>
  <si>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</si>
  <si>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</si>
  <si>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</si>
  <si>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</si>
  <si>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</si>
  <si>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</si>
  <si>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</si>
  <si>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</si>
  <si>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</si>
  <si>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</si>
  <si>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</si>
  <si>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</si>
  <si>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</si>
  <si>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</si>
  <si>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</si>
  <si>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</si>
  <si>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</si>
  <si>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</si>
  <si>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</si>
  <si>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</si>
  <si>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</si>
  <si>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</si>
  <si>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</si>
  <si>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</si>
  <si>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</si>
  <si>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</si>
  <si>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</si>
  <si>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</si>
  <si>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</si>
  <si>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</si>
  <si>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</si>
  <si>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</si>
  <si>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</si>
  <si>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</si>
  <si>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</si>
  <si>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</si>
  <si>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</si>
  <si>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</si>
  <si>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</si>
  <si>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</si>
  <si>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</si>
  <si>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</si>
  <si>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</si>
  <si>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</si>
  <si>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</si>
  <si>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</si>
  <si>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</si>
  <si>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</si>
  <si>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</si>
  <si>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</si>
  <si>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</si>
  <si>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</si>
  <si>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</si>
  <si>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</si>
  <si>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</si>
  <si>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</si>
  <si>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</si>
  <si>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</si>
  <si>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</si>
  <si>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</si>
  <si>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</si>
  <si>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</si>
  <si>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</si>
  <si>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</si>
  <si>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</si>
  <si>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</si>
  <si>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</si>
  <si>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</si>
  <si>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</si>
  <si>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</si>
  <si>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</si>
  <si>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</si>
  <si>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</si>
  <si>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</si>
  <si>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</si>
  <si>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</si>
  <si>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</si>
  <si>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</si>
  <si>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</si>
  <si>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</si>
  <si>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</si>
  <si>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</si>
  <si>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</si>
  <si>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</si>
  <si>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</si>
  <si>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</si>
  <si>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</si>
  <si>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</si>
  <si>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</si>
  <si>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</si>
  <si>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</si>
  <si>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</si>
  <si>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</si>
  <si>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</si>
  <si>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</si>
  <si>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</si>
  <si>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</si>
  <si>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</si>
  <si>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</si>
  <si>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</si>
  <si>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</si>
  <si>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</si>
  <si>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</si>
  <si>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</si>
  <si>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</si>
  <si>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</si>
  <si>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</si>
  <si>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</si>
  <si>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</si>
  <si>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</si>
  <si>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</si>
  <si>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</si>
  <si>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</si>
  <si>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</si>
  <si>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</si>
  <si>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</si>
  <si>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</si>
  <si>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</si>
  <si>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</si>
  <si>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</si>
  <si>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</si>
  <si>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</si>
  <si>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</si>
  <si>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</si>
  <si>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</si>
  <si>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</si>
  <si>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</si>
  <si>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</si>
  <si>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</si>
  <si>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</si>
  <si>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</si>
  <si>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</si>
  <si>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</si>
  <si>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</si>
  <si>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</si>
  <si>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</si>
  <si>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</si>
  <si>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</si>
  <si>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</si>
  <si>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</si>
  <si>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</si>
  <si>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</si>
  <si>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</si>
  <si>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</si>
  <si>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</si>
  <si>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</si>
  <si>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</si>
  <si>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</si>
  <si>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</si>
  <si>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</si>
  <si>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</si>
  <si>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</si>
  <si>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</si>
  <si>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</si>
  <si>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</si>
  <si>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</si>
  <si>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</si>
  <si>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</si>
  <si>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</si>
  <si>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</si>
  <si>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</si>
  <si>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</si>
  <si>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</si>
  <si>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</si>
  <si>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</si>
  <si>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</si>
  <si>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</si>
  <si>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</si>
  <si>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</si>
  <si>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</si>
  <si>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</si>
  <si>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</si>
  <si>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</si>
  <si>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</si>
  <si>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</si>
  <si>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</si>
  <si>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</si>
  <si>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</si>
  <si>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</si>
  <si>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</si>
  <si>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</si>
  <si>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</si>
  <si>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</si>
  <si>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</si>
  <si>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</si>
  <si>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</si>
  <si>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</si>
  <si>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</si>
  <si>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</si>
  <si>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</si>
  <si>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</si>
  <si>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</si>
  <si>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</si>
  <si>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</si>
  <si>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</si>
  <si>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</si>
  <si>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</si>
  <si>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</si>
  <si>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</si>
  <si>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</si>
  <si>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</si>
  <si>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</si>
  <si>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</si>
  <si>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</si>
  <si>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</si>
  <si>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</si>
  <si>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</si>
  <si>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</si>
  <si>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</si>
  <si>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</si>
  <si>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</si>
  <si>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</si>
  <si>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</si>
  <si>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</si>
  <si>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</si>
  <si>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</si>
  <si>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</si>
  <si>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</si>
  <si>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</si>
  <si>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</si>
  <si>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</si>
  <si>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</si>
  <si>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</si>
  <si>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</si>
  <si>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</si>
  <si>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</si>
  <si>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</si>
  <si>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</si>
  <si>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</si>
  <si>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</si>
  <si>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</si>
  <si>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</si>
  <si>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</si>
  <si>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</si>
  <si>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</si>
  <si>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</si>
  <si>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</si>
  <si>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</si>
  <si>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</si>
  <si>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</si>
  <si>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</si>
  <si>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</si>
  <si>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</si>
  <si>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</si>
  <si>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</si>
  <si>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</si>
  <si>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</si>
  <si>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</si>
  <si>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</si>
  <si>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</si>
  <si>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</si>
  <si>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</si>
  <si>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</si>
  <si>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</si>
  <si>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</si>
  <si>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</si>
  <si>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</si>
  <si>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</si>
  <si>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</si>
  <si>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</si>
  <si>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</si>
  <si>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</si>
  <si>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</si>
  <si>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</si>
  <si>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</si>
  <si>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</si>
  <si>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</si>
  <si>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</si>
  <si>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</si>
  <si>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</si>
  <si>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</si>
  <si>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</si>
  <si>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</si>
  <si>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</si>
  <si>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</si>
  <si>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</si>
  <si>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</si>
  <si>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</si>
  <si>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</si>
  <si>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</si>
  <si>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</si>
  <si>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</si>
  <si>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</si>
  <si>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</si>
  <si>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</si>
  <si>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</si>
  <si>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</si>
  <si>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</si>
  <si>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</si>
  <si>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</si>
  <si>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</si>
  <si>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</si>
  <si>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</si>
  <si>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</si>
  <si>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</si>
  <si>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</si>
  <si>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</si>
  <si>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</si>
  <si>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</si>
  <si>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</si>
  <si>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</si>
  <si>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</si>
  <si>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</si>
  <si>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</si>
  <si>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</si>
  <si>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</si>
  <si>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</si>
  <si>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</si>
  <si>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</si>
  <si>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</si>
  <si>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</si>
  <si>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</si>
  <si>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</si>
  <si>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</si>
  <si>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</si>
  <si>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</si>
  <si>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</si>
  <si>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</si>
  <si>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</si>
  <si>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</si>
  <si>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</si>
  <si>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</si>
  <si>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</si>
  <si>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</si>
  <si>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</si>
  <si>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</si>
  <si>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</si>
  <si>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</si>
  <si>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</si>
  <si>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</si>
  <si>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</si>
  <si>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</si>
  <si>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</si>
  <si>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</si>
  <si>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</si>
  <si>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</si>
  <si>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</si>
  <si>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</si>
  <si>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</si>
  <si>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</si>
  <si>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</si>
  <si>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</si>
  <si>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</si>
  <si>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</si>
  <si>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</si>
  <si>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</si>
  <si>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</si>
  <si>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</si>
  <si>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</si>
  <si>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</si>
  <si>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</si>
  <si>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</si>
  <si>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</si>
  <si>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</si>
  <si>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</si>
  <si>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</si>
  <si>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</si>
  <si>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</si>
  <si>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</si>
  <si>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</si>
  <si>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</si>
  <si>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</si>
  <si>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</si>
  <si>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</si>
  <si>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</si>
  <si>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</si>
  <si>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</si>
  <si>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</si>
  <si>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</si>
  <si>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</si>
  <si>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</si>
  <si>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</si>
  <si>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</si>
  <si>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</si>
  <si>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</si>
  <si>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</si>
  <si>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</si>
  <si>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</si>
  <si>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</si>
  <si>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</si>
  <si>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</si>
  <si>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</si>
  <si>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</si>
  <si>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</si>
  <si>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</si>
  <si>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</si>
  <si>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</si>
  <si>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</si>
  <si>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</si>
  <si>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</si>
  <si>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</si>
  <si>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</si>
  <si>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</si>
  <si>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</si>
  <si>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</si>
  <si>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</si>
  <si>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</si>
  <si>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</si>
  <si>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</si>
  <si>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</si>
  <si>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</si>
  <si>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</si>
  <si>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</si>
  <si>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</si>
  <si>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</si>
  <si>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</si>
  <si>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</si>
  <si>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</si>
  <si>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</si>
  <si>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</si>
  <si>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</si>
  <si>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</si>
  <si>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</si>
  <si>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</si>
  <si>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</si>
  <si>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</si>
  <si>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</si>
  <si>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</si>
  <si>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</si>
  <si>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</si>
  <si>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</si>
  <si>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</si>
  <si>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</si>
  <si>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</si>
  <si>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</si>
  <si>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</si>
  <si>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</si>
  <si>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</si>
  <si>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</si>
  <si>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</si>
  <si>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</si>
  <si>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</si>
  <si>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</si>
  <si>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</si>
  <si>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</si>
  <si>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</si>
  <si>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</si>
  <si>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</si>
  <si>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</si>
  <si>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</si>
  <si>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</si>
  <si>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</si>
  <si>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</si>
  <si>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</si>
  <si>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</si>
  <si>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</si>
  <si>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</si>
  <si>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</si>
  <si>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</si>
  <si>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</si>
  <si>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</si>
  <si>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</si>
  <si>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</si>
  <si>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</si>
  <si>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</si>
  <si>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</si>
  <si>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</si>
  <si>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</si>
  <si>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</si>
  <si>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</si>
  <si>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</si>
  <si>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</si>
  <si>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</si>
  <si>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</si>
  <si>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</si>
  <si>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</si>
  <si>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</si>
  <si>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</si>
  <si>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</si>
  <si>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</si>
  <si>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</si>
  <si>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</si>
  <si>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</si>
  <si>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</si>
  <si>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</si>
  <si>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</si>
  <si>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</si>
  <si>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</si>
  <si>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</si>
  <si>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</si>
  <si>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</si>
  <si>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</si>
  <si>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</si>
  <si>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</si>
  <si>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</si>
  <si>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</si>
  <si>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</si>
  <si>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</si>
  <si>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</si>
  <si>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</si>
  <si>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</si>
  <si>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</si>
  <si>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</si>
  <si>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</si>
  <si>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</si>
  <si>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</si>
  <si>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</si>
  <si>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</si>
  <si>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</si>
  <si>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</si>
  <si>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</si>
  <si>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</si>
  <si>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</si>
  <si>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</si>
  <si>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</si>
  <si>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</si>
  <si>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</si>
  <si>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</si>
  <si>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</si>
  <si>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</si>
  <si>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</si>
  <si>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</si>
  <si>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</si>
  <si>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</si>
  <si>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</si>
  <si>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</si>
  <si>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</si>
  <si>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</si>
  <si>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</si>
  <si>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</si>
  <si>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</si>
  <si>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</si>
  <si>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</si>
  <si>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</si>
  <si>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</si>
  <si>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</si>
  <si>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</si>
  <si>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</si>
  <si>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</si>
  <si>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</si>
  <si>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</si>
  <si>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</si>
  <si>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</si>
  <si>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</si>
  <si>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</si>
  <si>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</si>
  <si>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</si>
  <si>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</si>
  <si>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</si>
  <si>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</si>
  <si>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</si>
  <si>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</si>
  <si>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</si>
  <si>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</si>
  <si>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</si>
  <si>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</si>
  <si>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</si>
  <si>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</si>
  <si>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</si>
  <si>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</si>
  <si>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</si>
  <si>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</si>
  <si>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</si>
  <si>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</si>
  <si>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</si>
  <si>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</si>
  <si>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</si>
  <si>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</si>
  <si>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</si>
  <si>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</si>
  <si>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</si>
  <si>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</si>
  <si>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</si>
  <si>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</si>
  <si>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</si>
  <si>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</si>
  <si>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</si>
  <si>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</si>
  <si>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</si>
  <si>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</si>
  <si>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</si>
  <si>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</si>
  <si>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</si>
  <si>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</si>
  <si>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</si>
  <si>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</si>
  <si>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</si>
  <si>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</si>
  <si>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</si>
  <si>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</si>
  <si>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</si>
  <si>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</si>
  <si>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</si>
  <si>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</si>
  <si>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</si>
  <si>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</si>
  <si>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</si>
  <si>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</si>
  <si>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</si>
  <si>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</si>
  <si>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</si>
  <si>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</si>
  <si>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</si>
  <si>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</si>
  <si>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</si>
  <si>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</si>
  <si>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</si>
  <si>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</si>
  <si>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</si>
  <si>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</si>
  <si>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</si>
  <si>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</si>
  <si>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</si>
  <si>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</si>
  <si>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</si>
  <si>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</si>
  <si>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</si>
  <si>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</si>
  <si>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</si>
  <si>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</si>
  <si>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</si>
  <si>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</si>
  <si>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</si>
  <si>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</si>
  <si>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</si>
  <si>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</si>
  <si>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</si>
  <si>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</si>
  <si>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</si>
  <si>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</si>
  <si>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</si>
  <si>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</si>
  <si>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</si>
  <si>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</si>
  <si>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</si>
  <si>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</si>
  <si>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</si>
  <si>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</si>
  <si>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</si>
  <si>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</si>
  <si>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</si>
  <si>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</si>
  <si>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</si>
  <si>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</si>
  <si>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</si>
  <si>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</si>
  <si>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</si>
  <si>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</si>
  <si>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</si>
  <si>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</si>
  <si>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</si>
  <si>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</si>
  <si>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</si>
  <si>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</si>
  <si>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</si>
  <si>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</si>
  <si>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</si>
  <si>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</si>
  <si>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</si>
  <si>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</si>
  <si>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</si>
  <si>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</si>
  <si>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</si>
  <si>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</si>
  <si>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</si>
  <si>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</si>
  <si>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</si>
  <si>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</si>
  <si>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</si>
  <si>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</si>
  <si>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</si>
  <si>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</si>
  <si>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</si>
  <si>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</si>
  <si>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</si>
  <si>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</si>
  <si>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</si>
  <si>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</si>
  <si>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</si>
  <si>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</si>
  <si>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</si>
  <si>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</si>
  <si>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</si>
  <si>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</si>
  <si>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</si>
  <si>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</si>
  <si>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</si>
  <si>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</si>
  <si>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</si>
  <si>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</si>
  <si>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</si>
  <si>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</si>
  <si>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</si>
  <si>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</si>
  <si>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</si>
  <si>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</si>
  <si>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</si>
  <si>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</si>
  <si>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</si>
  <si>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</si>
  <si>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</si>
  <si>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</si>
  <si>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</si>
  <si>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</si>
  <si>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</si>
  <si>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</si>
  <si>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</si>
  <si>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</si>
  <si>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</si>
  <si>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</si>
  <si>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</si>
  <si>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</si>
  <si>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</si>
  <si>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</si>
  <si>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</si>
  <si>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</si>
  <si>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</si>
  <si>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</si>
  <si>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</si>
  <si>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</si>
  <si>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</si>
  <si>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</si>
  <si>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</si>
  <si>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</si>
  <si>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</si>
  <si>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</si>
  <si>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</si>
  <si>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</si>
  <si>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</si>
  <si>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</si>
  <si>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</si>
  <si>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</si>
  <si>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</si>
  <si>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</si>
  <si>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</si>
  <si>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</si>
  <si>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</si>
  <si>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</si>
  <si>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</si>
  <si>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</si>
  <si>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</si>
  <si>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</si>
  <si>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</si>
  <si>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</si>
  <si>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</si>
  <si>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</si>
  <si>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</si>
  <si>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</si>
  <si>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</si>
  <si>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</si>
  <si>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</si>
  <si>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</si>
  <si>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</si>
  <si>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</si>
  <si>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</si>
  <si>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</si>
  <si>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</si>
  <si>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</si>
  <si>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</si>
  <si>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</si>
  <si>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</si>
  <si>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</si>
  <si>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</si>
  <si>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</si>
  <si>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</si>
  <si>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</si>
  <si>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</si>
  <si>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</si>
  <si>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</si>
  <si>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</si>
  <si>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</si>
  <si>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</si>
  <si>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</si>
  <si>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</si>
  <si>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</si>
  <si>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</si>
  <si>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</si>
  <si>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</si>
  <si>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</si>
  <si>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</si>
  <si>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</si>
  <si>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</si>
  <si>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</si>
  <si>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</si>
  <si>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</si>
  <si>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</si>
  <si>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</si>
  <si>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</si>
  <si>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</si>
  <si>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</si>
  <si>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</si>
  <si>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</si>
  <si>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</si>
  <si>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</si>
  <si>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</si>
  <si>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</si>
  <si>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</si>
  <si>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</si>
  <si>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</si>
  <si>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</si>
  <si>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</si>
  <si>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</si>
  <si>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</si>
  <si>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</si>
  <si>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</si>
  <si>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</si>
  <si>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</si>
  <si>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</si>
  <si>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</si>
  <si>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</si>
  <si>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</si>
  <si>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</si>
  <si>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</si>
  <si>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</si>
  <si>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</si>
  <si>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</si>
  <si>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</si>
  <si>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</si>
  <si>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</si>
  <si>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</si>
  <si>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</si>
  <si>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</si>
  <si>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</si>
  <si>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</si>
  <si>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</si>
  <si>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</si>
  <si>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</si>
  <si>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</si>
  <si>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</si>
  <si>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</si>
  <si>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</si>
  <si>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</si>
  <si>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</si>
  <si>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</si>
  <si>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</si>
  <si>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</si>
  <si>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</si>
  <si>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</si>
  <si>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</si>
  <si>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</si>
  <si>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</si>
  <si>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</si>
  <si>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</si>
  <si>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</si>
  <si>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</si>
  <si>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</si>
  <si>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</si>
  <si>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</si>
  <si>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</si>
  <si>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</si>
  <si>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</si>
  <si>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</si>
  <si>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</si>
  <si>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</si>
  <si>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</si>
  <si>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</si>
  <si>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</si>
  <si>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</si>
  <si>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</si>
  <si>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</si>
  <si>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</si>
  <si>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</si>
  <si>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</si>
  <si>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</si>
  <si>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</si>
  <si>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</si>
  <si>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</si>
  <si>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</si>
  <si>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</si>
  <si>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</si>
  <si>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</si>
  <si>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</si>
  <si>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</si>
  <si>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</si>
  <si>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</si>
  <si>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</si>
  <si>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</si>
  <si>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</si>
  <si>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</si>
  <si>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</si>
  <si>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</si>
  <si>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</si>
  <si>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</si>
  <si>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</si>
  <si>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</si>
  <si>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</si>
  <si>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</si>
  <si>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</si>
  <si>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</si>
  <si>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</si>
  <si>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</si>
  <si>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</si>
  <si>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</si>
  <si>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</si>
  <si>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</si>
  <si>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</si>
  <si>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</si>
  <si>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</si>
  <si>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</si>
  <si>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</si>
  <si>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</si>
  <si>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</si>
  <si>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</si>
  <si>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</si>
  <si>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</si>
  <si>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</si>
  <si>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</si>
  <si>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</si>
  <si>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</si>
  <si>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</si>
  <si>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</si>
  <si>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</si>
  <si>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</si>
  <si>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</si>
  <si>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</si>
  <si>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</si>
  <si>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</si>
  <si>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</si>
  <si>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</si>
  <si>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</si>
  <si>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</si>
  <si>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</si>
  <si>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</si>
  <si>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</si>
  <si>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</si>
  <si>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</si>
  <si>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</si>
  <si>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</si>
  <si>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</si>
  <si>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</si>
  <si>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</si>
  <si>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</si>
  <si>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</si>
  <si>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</si>
  <si>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</si>
  <si>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</si>
  <si>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</si>
  <si>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</si>
  <si>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</si>
  <si>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</si>
  <si>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</si>
  <si>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</si>
  <si>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</si>
  <si>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</si>
  <si>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</si>
  <si>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</si>
  <si>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</si>
  <si>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</si>
  <si>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</si>
  <si>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</si>
  <si>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</si>
  <si>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</si>
  <si>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</si>
  <si>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</si>
  <si>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</si>
  <si>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</si>
  <si>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</si>
  <si>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</si>
  <si>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</si>
  <si>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</si>
  <si>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</si>
  <si>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</si>
  <si>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</si>
  <si>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</si>
  <si>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</si>
  <si>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</si>
  <si>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</si>
  <si>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</si>
  <si>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</si>
  <si>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</si>
  <si>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</si>
  <si>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</si>
  <si>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</si>
  <si>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</si>
  <si>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</si>
  <si>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</si>
  <si>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</si>
  <si>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</si>
  <si>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</si>
  <si>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</si>
  <si>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</si>
  <si>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</si>
  <si>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</si>
  <si>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</si>
  <si>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</si>
  <si>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</si>
  <si>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</si>
  <si>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</si>
  <si>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</si>
  <si>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</si>
  <si>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</si>
  <si>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</si>
  <si>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</si>
  <si>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</si>
  <si>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</si>
  <si>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</si>
  <si>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</si>
  <si>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</si>
  <si>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</si>
  <si>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</si>
  <si>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</si>
  <si>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</si>
  <si>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</si>
  <si>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</si>
  <si>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</si>
  <si>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</si>
  <si>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</si>
  <si>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</si>
  <si>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</si>
  <si>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</si>
  <si>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</si>
  <si>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</si>
  <si>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</si>
  <si>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</si>
  <si>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</si>
  <si>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</si>
  <si>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</si>
  <si>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</si>
  <si>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</si>
  <si>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</si>
  <si>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</si>
  <si>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</si>
  <si>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</si>
  <si>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</si>
  <si>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</si>
  <si>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</si>
  <si>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</si>
  <si>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</si>
  <si>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</si>
  <si>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</si>
  <si>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</si>
  <si>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</si>
  <si>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</si>
  <si>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</si>
  <si>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</si>
  <si>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</si>
  <si>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</si>
  <si>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</si>
  <si>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</si>
  <si>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</si>
  <si>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</si>
  <si>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</si>
  <si>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</si>
  <si>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</si>
  <si>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</si>
  <si>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</si>
  <si>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</si>
  <si>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</si>
  <si>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</si>
  <si>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</si>
  <si>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</si>
  <si>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</si>
  <si>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</si>
  <si>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</si>
  <si>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</si>
  <si>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</si>
  <si>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</si>
  <si>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</si>
  <si>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</si>
  <si>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</si>
  <si>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</si>
  <si>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</si>
  <si>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</si>
  <si>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</si>
  <si>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</si>
  <si>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</si>
  <si>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</si>
  <si>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</si>
  <si>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</si>
  <si>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</si>
  <si>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</si>
  <si>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</si>
  <si>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</si>
  <si>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</si>
  <si>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</si>
  <si>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</si>
  <si>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</si>
  <si>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</si>
  <si>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</si>
  <si>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</si>
  <si>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</si>
  <si>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</si>
  <si>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</si>
  <si>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</si>
  <si>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</si>
  <si>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</si>
  <si>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</si>
  <si>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</si>
  <si>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</si>
  <si>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</si>
  <si>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</si>
  <si>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</si>
  <si>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</si>
  <si>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</si>
  <si>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</si>
  <si>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</si>
  <si>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</si>
  <si>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</si>
  <si>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</si>
  <si>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</si>
  <si>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</si>
  <si>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</si>
  <si>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</si>
  <si>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</si>
  <si>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</si>
  <si>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</si>
  <si>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</si>
  <si>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</si>
  <si>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</si>
  <si>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</si>
  <si>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</si>
  <si>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</si>
  <si>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</si>
  <si>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</si>
  <si>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</si>
  <si>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</si>
  <si>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</si>
  <si>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</si>
  <si>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</si>
  <si>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</si>
  <si>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</si>
  <si>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</si>
  <si>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</si>
  <si>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</si>
  <si>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</si>
  <si>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</si>
  <si>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</si>
  <si>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</si>
  <si>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</si>
  <si>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</si>
  <si>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</si>
  <si>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</si>
  <si>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</si>
  <si>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</si>
  <si>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</si>
  <si>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</si>
  <si>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</si>
  <si>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</si>
  <si>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</si>
  <si>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</si>
  <si>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</si>
  <si>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</si>
  <si>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</si>
  <si>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</si>
  <si>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</si>
  <si>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</si>
  <si>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</si>
  <si>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</si>
  <si>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</si>
  <si>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</si>
  <si>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</si>
  <si>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</si>
  <si>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</si>
  <si>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</si>
  <si>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</si>
  <si>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</si>
  <si>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</si>
  <si>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</si>
  <si>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</si>
  <si>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</si>
  <si>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</si>
  <si>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</si>
  <si>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</si>
  <si>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</si>
  <si>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</si>
  <si>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</si>
  <si>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</si>
  <si>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</si>
  <si>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</si>
  <si>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</si>
  <si>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</si>
  <si>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</si>
  <si>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</si>
  <si>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</si>
  <si>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</si>
  <si>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</si>
  <si>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</si>
  <si>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</si>
  <si>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</si>
  <si>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</si>
  <si>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</si>
  <si>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</si>
  <si>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</si>
  <si>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</si>
  <si>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</si>
  <si>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</si>
  <si>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</si>
  <si>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</si>
  <si>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</si>
  <si>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</si>
  <si>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</si>
  <si>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</si>
  <si>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</si>
  <si>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</si>
  <si>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</si>
  <si>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</si>
  <si>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</si>
  <si>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</si>
  <si>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</si>
  <si>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</si>
  <si>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</si>
  <si>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</si>
  <si>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</si>
  <si>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</si>
  <si>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</si>
  <si>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</si>
  <si>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</si>
  <si>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</si>
  <si>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</si>
  <si>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</si>
  <si>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</si>
  <si>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</si>
  <si>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</si>
  <si>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</si>
  <si>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</si>
  <si>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</si>
  <si>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</si>
  <si>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</si>
  <si>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</si>
  <si>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</si>
  <si>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</si>
  <si>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</si>
  <si>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</si>
  <si>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</si>
  <si>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</si>
  <si>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</si>
  <si>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</si>
  <si>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</si>
  <si>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</si>
  <si>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</si>
  <si>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</si>
  <si>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</si>
  <si>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</si>
  <si>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</si>
  <si>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</si>
  <si>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</si>
  <si>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</si>
  <si>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</si>
  <si>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</si>
  <si>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</si>
  <si>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</si>
  <si>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</si>
  <si>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</si>
  <si>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</si>
  <si>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</si>
  <si>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</si>
  <si>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</si>
  <si>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</si>
  <si>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</si>
  <si>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</si>
  <si>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</si>
  <si>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</si>
  <si>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</si>
  <si>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</si>
  <si>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</si>
  <si>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</si>
  <si>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</si>
  <si>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</si>
  <si>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</si>
  <si>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</si>
  <si>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</si>
  <si>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</si>
  <si>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</si>
  <si>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</si>
  <si>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</si>
  <si>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</si>
  <si>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</si>
  <si>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</si>
  <si>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</si>
  <si>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</si>
  <si>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</si>
  <si>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</si>
  <si>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</si>
  <si>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</si>
  <si>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</si>
  <si>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</si>
  <si>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</si>
  <si>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</si>
  <si>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</si>
  <si>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</si>
  <si>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</si>
  <si>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</si>
  <si>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</si>
  <si>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</si>
  <si>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</si>
  <si>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</si>
  <si>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</si>
  <si>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</si>
  <si>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</si>
  <si>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</si>
  <si>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</si>
  <si>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</si>
  <si>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</si>
  <si>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</si>
  <si>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</si>
  <si>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</si>
  <si>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</si>
  <si>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</si>
  <si>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</si>
  <si>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</si>
  <si>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</si>
  <si>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</si>
  <si>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</si>
  <si>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</si>
  <si>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</si>
  <si>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</si>
  <si>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</si>
  <si>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</si>
  <si>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</si>
  <si>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</si>
  <si>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</si>
  <si>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</si>
  <si>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</si>
  <si>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</si>
  <si>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</si>
  <si>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</si>
  <si>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</si>
  <si>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</si>
  <si>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</si>
  <si>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</si>
  <si>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</si>
  <si>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</si>
  <si>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</si>
  <si>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</si>
  <si>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</si>
  <si>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</si>
  <si>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</si>
  <si>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</si>
  <si>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</si>
  <si>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</si>
  <si>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</si>
  <si>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</si>
  <si>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</si>
  <si>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</si>
  <si>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</si>
  <si>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</si>
  <si>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</si>
  <si>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</si>
  <si>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</si>
  <si>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</si>
  <si>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</si>
  <si>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</si>
  <si>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</si>
  <si>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</si>
  <si>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</si>
  <si>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</si>
  <si>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</si>
  <si>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</si>
  <si>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</si>
  <si>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</si>
  <si>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</si>
  <si>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</si>
  <si>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</si>
  <si>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</si>
  <si>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</si>
  <si>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</si>
  <si>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</si>
  <si>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</si>
  <si>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</si>
  <si>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</si>
  <si>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</si>
  <si>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</si>
  <si>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</si>
  <si>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</si>
  <si>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</si>
  <si>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</si>
  <si>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</si>
  <si>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</si>
  <si>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</si>
  <si>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</si>
  <si>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</si>
  <si>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</si>
  <si>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</si>
  <si>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</si>
  <si>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</si>
  <si>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</si>
  <si>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</si>
  <si>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</si>
  <si>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</si>
  <si>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</si>
  <si>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</si>
  <si>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</si>
  <si>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</si>
  <si>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</si>
  <si>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</si>
  <si>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</si>
  <si>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</si>
  <si>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</si>
  <si>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</si>
  <si>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</si>
  <si>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</si>
  <si>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</si>
  <si>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</si>
  <si>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</si>
  <si>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</si>
  <si>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</si>
  <si>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</si>
  <si>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</si>
  <si>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</si>
  <si>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</si>
  <si>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</si>
  <si>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</si>
  <si>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</si>
  <si>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</si>
  <si>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</si>
  <si>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</si>
  <si>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</si>
  <si>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</si>
  <si>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</si>
  <si>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</si>
  <si>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</si>
  <si>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</si>
  <si>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</si>
  <si>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</si>
  <si>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</si>
  <si>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</si>
  <si>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</si>
  <si>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</si>
  <si>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</si>
  <si>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</si>
  <si>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</si>
  <si>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</si>
  <si>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</si>
  <si>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</si>
  <si>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</si>
  <si>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</si>
  <si>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</si>
  <si>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</si>
  <si>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</si>
  <si>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</si>
  <si>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</si>
  <si>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</si>
  <si>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</si>
  <si>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</si>
  <si>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</si>
  <si>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</si>
  <si>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</si>
  <si>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</si>
  <si>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</si>
  <si>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</si>
  <si>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</si>
  <si>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</si>
  <si>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</si>
  <si>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</si>
  <si>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</si>
  <si>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</si>
  <si>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</si>
  <si>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</si>
  <si>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</si>
  <si>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</si>
  <si>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</si>
  <si>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</si>
  <si>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</si>
  <si>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</si>
  <si>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</si>
  <si>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</si>
  <si>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</si>
  <si>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</si>
  <si>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</si>
  <si>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</si>
  <si>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</si>
  <si>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</si>
  <si>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</si>
  <si>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</si>
  <si>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</si>
  <si>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</si>
  <si>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</si>
  <si>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</si>
  <si>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</si>
  <si>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</si>
  <si>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</si>
  <si>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</si>
  <si>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</si>
  <si>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</si>
  <si>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</si>
  <si>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</si>
  <si>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</si>
  <si>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</si>
  <si>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</si>
  <si>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</si>
  <si>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</si>
  <si>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</si>
  <si>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</si>
  <si>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</si>
  <si>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</si>
  <si>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</si>
  <si>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</si>
  <si>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</si>
  <si>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</si>
  <si>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</si>
  <si>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</si>
  <si>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</si>
  <si>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</si>
  <si>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</si>
  <si>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</si>
  <si>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</si>
  <si>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</si>
  <si>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</si>
  <si>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</si>
  <si>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</si>
  <si>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</si>
  <si>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</si>
  <si>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</si>
  <si>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</si>
  <si>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</si>
  <si>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</si>
  <si>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</si>
  <si>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</si>
  <si>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</si>
  <si>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</si>
  <si>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</si>
  <si>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</si>
  <si>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</si>
  <si>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</si>
  <si>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</si>
  <si>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</si>
  <si>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</si>
  <si>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</si>
  <si>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</si>
  <si>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</si>
  <si>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</si>
  <si>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</si>
  <si>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</si>
  <si>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</si>
  <si>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</si>
  <si>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</si>
  <si>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</si>
  <si>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</si>
  <si>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</si>
  <si>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</si>
  <si>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</si>
  <si>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</si>
  <si>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</si>
  <si>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</si>
  <si>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</si>
  <si>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</si>
  <si>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</si>
  <si>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</si>
  <si>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</si>
  <si>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</si>
  <si>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</si>
  <si>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</si>
  <si>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</si>
  <si>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</si>
  <si>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</si>
  <si>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</si>
  <si>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</si>
  <si>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</si>
  <si>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</si>
  <si>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</si>
  <si>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</si>
  <si>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</si>
  <si>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</si>
  <si>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</si>
  <si>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</si>
  <si>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</si>
  <si>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</si>
  <si>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</si>
  <si>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</si>
  <si>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</si>
  <si>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</si>
  <si>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</si>
  <si>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</si>
  <si>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</si>
  <si>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</si>
  <si>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</si>
  <si>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</si>
  <si>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</si>
  <si>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</si>
  <si>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</si>
  <si>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</si>
  <si>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</si>
  <si>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</si>
  <si>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</si>
  <si>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</si>
  <si>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</si>
  <si>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</si>
  <si>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</si>
  <si>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</si>
  <si>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</si>
  <si>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</si>
  <si>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</si>
  <si>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</si>
  <si>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</si>
  <si>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</si>
  <si>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</si>
  <si>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</si>
  <si>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</si>
  <si>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</si>
  <si>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</si>
  <si>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</si>
  <si>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</si>
  <si>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</si>
  <si>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</si>
  <si>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</si>
  <si>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</si>
  <si>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</si>
  <si>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</si>
  <si>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</si>
  <si>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</si>
  <si>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</si>
  <si>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</si>
  <si>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</si>
  <si>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</si>
  <si>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</si>
  <si>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</si>
  <si>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</si>
  <si>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</si>
  <si>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</si>
  <si>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</si>
  <si>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</si>
  <si>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</si>
  <si>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</si>
  <si>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</si>
  <si>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</si>
  <si>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</si>
  <si>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</si>
  <si>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</si>
  <si>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</si>
  <si>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</si>
  <si>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</si>
  <si>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</si>
  <si>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</si>
  <si>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</si>
  <si>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</si>
  <si>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</si>
  <si>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</si>
  <si>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</si>
  <si>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</si>
  <si>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</si>
  <si>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</si>
  <si>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</si>
  <si>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</si>
  <si>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</si>
  <si>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</si>
  <si>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</si>
  <si>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</si>
  <si>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</si>
  <si>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</si>
  <si>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</si>
  <si>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</si>
  <si>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</si>
  <si>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</si>
  <si>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</si>
  <si>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</si>
  <si>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</si>
  <si>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</si>
  <si>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</si>
  <si>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</si>
  <si>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</si>
  <si>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</si>
  <si>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</si>
  <si>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</si>
  <si>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</si>
  <si>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</si>
  <si>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</si>
  <si>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</si>
  <si>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</si>
  <si>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</si>
  <si>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</si>
  <si>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</si>
  <si>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</si>
  <si>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</si>
  <si>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</si>
  <si>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</si>
  <si>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</si>
  <si>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</si>
  <si>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</si>
  <si>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</si>
  <si>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</si>
  <si>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</si>
  <si>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</si>
  <si>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</si>
  <si>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</si>
  <si>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</si>
  <si>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</si>
  <si>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</si>
  <si>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</si>
  <si>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</si>
  <si>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</si>
  <si>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</si>
  <si>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</si>
  <si>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</si>
  <si>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</si>
  <si>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</si>
  <si>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</si>
  <si>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</si>
  <si>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</si>
  <si>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</si>
  <si>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</si>
  <si>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</si>
  <si>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</si>
  <si>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</si>
  <si>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</si>
  <si>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</si>
  <si>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</si>
  <si>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</si>
  <si>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</si>
  <si>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</si>
  <si>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</si>
  <si>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</si>
  <si>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</si>
  <si>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</si>
  <si>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</si>
  <si>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</si>
  <si>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</si>
  <si>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</si>
  <si>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</si>
  <si>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</si>
  <si>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</si>
  <si>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</si>
  <si>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</si>
  <si>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</si>
  <si>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</si>
  <si>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</si>
  <si>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</si>
  <si>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</si>
  <si>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</si>
  <si>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</si>
  <si>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</si>
  <si>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</si>
  <si>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</si>
  <si>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</si>
  <si>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</si>
  <si>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</si>
  <si>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</si>
  <si>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</si>
  <si>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</si>
  <si>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</si>
  <si>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</si>
  <si>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</si>
  <si>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</si>
  <si>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</si>
  <si>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</si>
  <si>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</si>
  <si>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</si>
  <si>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</si>
  <si>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</si>
  <si>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</si>
  <si>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</si>
  <si>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</si>
  <si>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</si>
  <si>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</si>
  <si>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</si>
  <si>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</si>
  <si>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</si>
  <si>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</si>
  <si>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</si>
  <si>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</si>
  <si>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</si>
  <si>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</si>
  <si>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</si>
  <si>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</si>
  <si>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</si>
  <si>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</si>
  <si>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</si>
  <si>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</si>
  <si>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</si>
  <si>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</si>
  <si>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</si>
  <si>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</si>
  <si>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</si>
  <si>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</si>
  <si>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</si>
  <si>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</si>
  <si>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</si>
  <si>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</si>
  <si>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</si>
  <si>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</si>
  <si>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</si>
  <si>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</si>
  <si>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</si>
  <si>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</si>
  <si>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</si>
  <si>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</si>
  <si>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</si>
  <si>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</si>
  <si>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</si>
  <si>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</si>
  <si>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</si>
  <si>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</si>
  <si>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</si>
  <si>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</si>
  <si>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</si>
  <si>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</si>
  <si>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</si>
  <si>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</si>
  <si>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</si>
  <si>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</si>
  <si>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</si>
  <si>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</si>
  <si>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</si>
  <si>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</si>
  <si>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</si>
  <si>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</si>
  <si>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</si>
  <si>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</si>
  <si>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</si>
  <si>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</si>
  <si>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</si>
  <si>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</si>
  <si>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</si>
  <si>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</si>
  <si>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</si>
  <si>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</si>
  <si>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</si>
  <si>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</si>
  <si>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</si>
  <si>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</si>
  <si>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</si>
  <si>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</si>
  <si>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</si>
  <si>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</si>
  <si>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</si>
  <si>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</si>
  <si>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</si>
  <si>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</si>
  <si>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</si>
  <si>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</si>
  <si>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</si>
  <si>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</si>
  <si>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</si>
  <si>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</si>
  <si>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</si>
  <si>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</si>
  <si>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</si>
  <si>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</si>
  <si>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</si>
  <si>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</si>
  <si>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</si>
  <si>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</si>
  <si>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</si>
  <si>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</si>
  <si>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</si>
  <si>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</si>
  <si>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</si>
  <si>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</si>
  <si>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</si>
  <si>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</si>
  <si>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</si>
  <si>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</si>
  <si>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</si>
  <si>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</si>
  <si>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</si>
  <si>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</si>
  <si>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</si>
  <si>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</si>
  <si>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</si>
  <si>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</si>
  <si>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</si>
  <si>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</si>
  <si>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</si>
  <si>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</si>
  <si>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</si>
  <si>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</si>
  <si>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</si>
  <si>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</si>
  <si>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</si>
  <si>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</si>
  <si>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</si>
  <si>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</si>
  <si>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</si>
  <si>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</si>
  <si>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</si>
  <si>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</si>
  <si>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</si>
  <si>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</si>
  <si>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</si>
  <si>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</si>
  <si>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</si>
  <si>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</si>
  <si>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</si>
  <si>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</si>
  <si>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</si>
  <si>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</si>
  <si>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</si>
  <si>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</si>
  <si>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</si>
  <si>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</si>
  <si>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</si>
  <si>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</si>
  <si>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</si>
  <si>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</si>
  <si>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</si>
  <si>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</si>
  <si>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</si>
  <si>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</si>
  <si>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</si>
  <si>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</si>
  <si>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</si>
  <si>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</si>
  <si>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</si>
  <si>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</si>
  <si>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</si>
  <si>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</si>
  <si>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</si>
  <si>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</si>
  <si>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</si>
  <si>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</si>
  <si>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</si>
  <si>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</si>
  <si>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</si>
  <si>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</si>
  <si>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</si>
  <si>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</si>
  <si>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</si>
  <si>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</si>
  <si>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</si>
  <si>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</si>
  <si>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</si>
  <si>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</si>
  <si>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</si>
  <si>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</si>
  <si>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</si>
  <si>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</si>
  <si>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</si>
  <si>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</si>
  <si>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</si>
  <si>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</si>
  <si>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</si>
  <si>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</si>
  <si>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</si>
  <si>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</si>
  <si>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</si>
  <si>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</si>
  <si>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</si>
  <si>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</si>
  <si>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</si>
  <si>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</si>
  <si>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</si>
  <si>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</si>
  <si>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</si>
  <si>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</si>
  <si>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</si>
  <si>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</si>
  <si>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</si>
  <si>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</si>
  <si>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</si>
  <si>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</si>
  <si>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</si>
  <si>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</si>
  <si>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</si>
  <si>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</si>
  <si>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</si>
  <si>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</si>
  <si>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</si>
  <si>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</si>
  <si>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</si>
  <si>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</si>
  <si>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</si>
  <si>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</si>
  <si>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</si>
  <si>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</si>
  <si>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</si>
  <si>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</si>
  <si>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</si>
  <si>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</si>
  <si>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</si>
  <si>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</si>
  <si>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</si>
  <si>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</si>
  <si>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</si>
  <si>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</si>
  <si>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</si>
  <si>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</si>
  <si>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</si>
  <si>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</si>
  <si>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</si>
  <si>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</si>
  <si>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</si>
  <si>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</si>
  <si>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</si>
  <si>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</si>
  <si>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</si>
  <si>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</si>
  <si>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</si>
  <si>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</si>
  <si>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</si>
  <si>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</si>
  <si>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</si>
  <si>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</si>
  <si>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</si>
  <si>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</si>
  <si>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</si>
  <si>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</si>
  <si>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</si>
  <si>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</si>
  <si>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</si>
  <si>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</si>
  <si>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</si>
  <si>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</si>
  <si>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</si>
  <si>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</si>
  <si>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</si>
  <si>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</si>
  <si>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</si>
  <si>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</si>
  <si>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</si>
  <si>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</si>
  <si>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</si>
  <si>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</si>
  <si>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</si>
  <si>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</si>
  <si>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</si>
  <si>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</si>
  <si>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</si>
  <si>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</si>
  <si>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</si>
  <si>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</si>
  <si>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</si>
  <si>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</si>
  <si>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</si>
  <si>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</si>
  <si>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</si>
  <si>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</si>
  <si>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</si>
  <si>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</si>
  <si>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</si>
  <si>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</si>
  <si>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</si>
  <si>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</si>
  <si>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</si>
  <si>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</si>
  <si>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</si>
  <si>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</si>
  <si>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</si>
  <si>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</si>
  <si>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</si>
  <si>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</si>
  <si>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</si>
  <si>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</si>
  <si>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</si>
  <si>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</si>
  <si>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</si>
  <si>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</si>
  <si>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</si>
  <si>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</si>
  <si>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</si>
  <si>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</si>
  <si>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</si>
  <si>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</si>
  <si>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</si>
  <si>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</si>
  <si>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</si>
  <si>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</si>
  <si>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</si>
  <si>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</si>
  <si>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</si>
  <si>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</si>
  <si>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</si>
  <si>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</si>
  <si>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</si>
  <si>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</si>
  <si>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</si>
  <si>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</si>
  <si>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</si>
  <si>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</si>
  <si>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</si>
  <si>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</si>
  <si>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</si>
  <si>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</si>
  <si>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</si>
  <si>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</si>
  <si>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</si>
  <si>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</si>
  <si>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</si>
  <si>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</si>
  <si>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</si>
  <si>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</si>
  <si>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</si>
  <si>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</si>
  <si>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</si>
  <si>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</si>
  <si>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</si>
  <si>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</si>
  <si>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</si>
  <si>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</si>
  <si>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</si>
  <si>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</si>
  <si>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</si>
  <si>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</si>
  <si>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</si>
  <si>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</si>
  <si>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</si>
  <si>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</si>
  <si>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</si>
  <si>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</si>
  <si>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</si>
  <si>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</si>
  <si>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</si>
  <si>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</si>
  <si>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</si>
  <si>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</si>
  <si>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</si>
  <si>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</si>
  <si>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</si>
  <si>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</si>
  <si>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</si>
  <si>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</si>
  <si>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</si>
  <si>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</si>
  <si>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</si>
  <si>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</si>
  <si>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</si>
  <si>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</si>
  <si>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</si>
  <si>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</si>
  <si>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</si>
  <si>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</si>
  <si>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</si>
  <si>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</si>
  <si>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</si>
  <si>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</si>
  <si>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</si>
  <si>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</si>
  <si>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</si>
  <si>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</si>
  <si>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</si>
  <si>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</si>
  <si>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</si>
  <si>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</si>
  <si>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</si>
  <si>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</si>
  <si>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</si>
  <si>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</si>
  <si>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</si>
  <si>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</si>
  <si>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</si>
  <si>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</si>
  <si>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</si>
  <si>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</si>
  <si>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</si>
  <si>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</si>
  <si>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</si>
  <si>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</si>
  <si>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</si>
  <si>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</si>
  <si>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</si>
  <si>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</si>
  <si>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</si>
  <si>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</si>
  <si>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</si>
  <si>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</si>
  <si>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</si>
  <si>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</si>
  <si>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</si>
  <si>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</si>
  <si>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</si>
  <si>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</si>
  <si>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</si>
  <si>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</si>
  <si>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</si>
  <si>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</si>
  <si>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</si>
  <si>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</si>
  <si>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</si>
  <si>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</si>
  <si>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</si>
  <si>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</si>
  <si>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</si>
  <si>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</si>
  <si>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</si>
  <si>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</si>
  <si>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</si>
  <si>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</si>
  <si>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</si>
  <si>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</si>
  <si>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</si>
  <si>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</si>
  <si>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</si>
  <si>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</si>
  <si>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</si>
  <si>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</si>
  <si>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</si>
  <si>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</si>
  <si>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</si>
  <si>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</si>
  <si>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</si>
  <si>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</si>
  <si>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</si>
  <si>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</si>
  <si>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</si>
  <si>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</si>
  <si>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</si>
  <si>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</si>
  <si>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</si>
  <si>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</si>
  <si>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</si>
  <si>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</si>
  <si>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</si>
  <si>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</si>
  <si>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</si>
  <si>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</si>
  <si>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</si>
  <si>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</si>
  <si>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</si>
  <si>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</si>
  <si>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</si>
  <si>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</si>
  <si>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</si>
  <si>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</si>
  <si>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</si>
  <si>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</si>
  <si>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</si>
  <si>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</si>
  <si>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</si>
  <si>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</si>
  <si>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</si>
  <si>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</si>
  <si>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</si>
  <si>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</si>
  <si>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</si>
  <si>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</si>
  <si>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</si>
  <si>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</si>
  <si>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</si>
  <si>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</si>
  <si>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</si>
  <si>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</si>
  <si>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</si>
  <si>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</si>
  <si>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</si>
  <si>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</si>
  <si>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</si>
  <si>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</si>
  <si>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</si>
  <si>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</si>
  <si>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</si>
  <si>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</si>
  <si>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</si>
  <si>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</si>
  <si>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</si>
  <si>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</si>
  <si>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</si>
  <si>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</si>
  <si>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</si>
  <si>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</si>
  <si>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</si>
  <si>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</si>
  <si>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</si>
  <si>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</si>
  <si>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</si>
  <si>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</si>
  <si>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</si>
  <si>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</si>
  <si>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</si>
  <si>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</si>
  <si>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</si>
  <si>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</si>
  <si>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</si>
  <si>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</si>
  <si>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</si>
  <si>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</si>
  <si>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</si>
  <si>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</si>
  <si>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</si>
  <si>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</si>
  <si>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</si>
  <si>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</si>
  <si>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</si>
  <si>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</si>
  <si>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</si>
  <si>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</si>
  <si>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</si>
  <si>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</si>
  <si>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</si>
  <si>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</si>
  <si>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</si>
  <si>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</si>
  <si>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</si>
  <si>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</si>
  <si>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</si>
  <si>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</si>
  <si>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</si>
  <si>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</si>
  <si>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</si>
  <si>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</si>
  <si>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</si>
  <si>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</si>
  <si>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</si>
  <si>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</si>
  <si>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</si>
  <si>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</si>
  <si>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</si>
  <si>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</si>
  <si>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</si>
  <si>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</si>
  <si>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</si>
  <si>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</si>
  <si>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</si>
  <si>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</si>
  <si>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</si>
  <si>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</si>
  <si>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</si>
  <si>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</si>
  <si>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</si>
  <si>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</si>
  <si>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</si>
  <si>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</si>
  <si>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</si>
  <si>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</si>
  <si>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</si>
  <si>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</si>
  <si>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</si>
  <si>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</si>
  <si>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</si>
  <si>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</si>
  <si>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</si>
  <si>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</si>
  <si>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</si>
  <si>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</si>
  <si>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</si>
  <si>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</si>
  <si>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</si>
  <si>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</si>
  <si>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</si>
  <si>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</si>
  <si>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</si>
  <si>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</si>
  <si>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</si>
  <si>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</si>
  <si>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</si>
  <si>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</si>
  <si>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</si>
  <si>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</si>
  <si>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</si>
  <si>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</si>
  <si>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</si>
  <si>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</si>
  <si>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</si>
  <si>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</si>
  <si>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</si>
  <si>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</si>
  <si>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</si>
  <si>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</si>
  <si>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</si>
  <si>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</si>
  <si>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</si>
  <si>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</si>
  <si>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</si>
  <si>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</si>
  <si>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</si>
  <si>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</si>
  <si>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</si>
  <si>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</si>
  <si>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</si>
  <si>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</si>
  <si>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</si>
  <si>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</si>
  <si>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</si>
  <si>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</si>
  <si>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</si>
  <si>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</si>
  <si>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</si>
  <si>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</si>
  <si>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</si>
  <si>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</si>
  <si>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</si>
  <si>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</si>
  <si>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</si>
  <si>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</si>
  <si>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</si>
  <si>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</si>
  <si>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</si>
  <si>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</si>
  <si>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</si>
  <si>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</si>
  <si>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</si>
  <si>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</si>
  <si>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</si>
  <si>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</si>
  <si>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</si>
  <si>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</si>
  <si>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</si>
  <si>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</si>
  <si>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</si>
  <si>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</si>
  <si>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</si>
  <si>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</si>
  <si>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</si>
  <si>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</si>
  <si>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</si>
  <si>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</si>
  <si>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</si>
  <si>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</si>
  <si>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</si>
  <si>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</si>
  <si>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</si>
  <si>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</si>
  <si>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</si>
  <si>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</si>
  <si>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</si>
  <si>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</si>
  <si>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</si>
  <si>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</si>
  <si>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</si>
  <si>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</si>
  <si>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</si>
  <si>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</si>
  <si>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</si>
  <si>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</si>
  <si>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</si>
  <si>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</si>
  <si>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</si>
  <si>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</si>
  <si>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</si>
  <si>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</si>
  <si>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</si>
  <si>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</si>
  <si>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</si>
  <si>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</si>
  <si>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</si>
  <si>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</si>
  <si>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</si>
  <si>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</si>
  <si>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</si>
  <si>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</si>
  <si>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</si>
  <si>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</si>
  <si>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</si>
  <si>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</si>
  <si>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</si>
  <si>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</si>
  <si>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</si>
  <si>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</si>
  <si>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</si>
  <si>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</si>
  <si>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</si>
  <si>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</si>
  <si>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</si>
  <si>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</si>
  <si>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</si>
  <si>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</si>
  <si>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</si>
  <si>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</si>
  <si>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</si>
  <si>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</si>
  <si>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</si>
  <si>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</si>
  <si>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</si>
  <si>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</si>
  <si>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</si>
  <si>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</si>
  <si>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</si>
  <si>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</si>
  <si>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</si>
  <si>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</si>
  <si>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</si>
  <si>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</si>
  <si>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</si>
  <si>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</si>
  <si>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</si>
  <si>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</si>
  <si>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</si>
  <si>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</si>
  <si>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</si>
  <si>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</si>
  <si>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</si>
  <si>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</si>
  <si>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</si>
  <si>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</si>
  <si>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</si>
  <si>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</si>
  <si>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</si>
  <si>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</si>
  <si>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</si>
  <si>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</si>
  <si>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</si>
  <si>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</si>
  <si>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</si>
  <si>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</si>
  <si>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</si>
  <si>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</si>
  <si>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</si>
  <si>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</si>
  <si>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</si>
  <si>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</si>
  <si>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</si>
  <si>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</si>
  <si>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</si>
  <si>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</si>
  <si>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</si>
  <si>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</si>
  <si>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</si>
  <si>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</si>
  <si>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</si>
  <si>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</si>
  <si>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</si>
  <si>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</si>
  <si>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</si>
  <si>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</si>
  <si>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</si>
  <si>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</si>
  <si>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</si>
  <si>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</si>
  <si>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</si>
  <si>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</si>
  <si>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</si>
  <si>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</si>
  <si>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</si>
  <si>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</si>
  <si>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</si>
  <si>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</si>
  <si>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</si>
  <si>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</si>
  <si>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</si>
  <si>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</si>
  <si>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</si>
  <si>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</si>
  <si>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</si>
  <si>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</si>
  <si>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</si>
  <si>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</si>
  <si>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</si>
  <si>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</si>
  <si>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</si>
  <si>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</si>
  <si>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</si>
  <si>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</si>
  <si>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</si>
  <si>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</si>
  <si>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</si>
  <si>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</si>
  <si>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</si>
  <si>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</si>
  <si>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</si>
  <si>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</si>
  <si>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</si>
  <si>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</si>
  <si>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</si>
  <si>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</si>
  <si>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</si>
  <si>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</si>
  <si>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</si>
  <si>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</si>
  <si>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</si>
  <si>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</si>
  <si>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</si>
  <si>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</si>
  <si>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</si>
  <si>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</si>
  <si>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</si>
  <si>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</si>
  <si>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</si>
  <si>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</si>
  <si>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</si>
  <si>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</si>
  <si>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</si>
  <si>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</si>
  <si>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</si>
  <si>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</si>
  <si>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</si>
  <si>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</si>
  <si>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</si>
  <si>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</si>
  <si>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</si>
  <si>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</si>
  <si>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</si>
  <si>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</si>
  <si>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</si>
  <si>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</si>
  <si>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</si>
  <si>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</si>
  <si>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</si>
  <si>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</si>
  <si>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</si>
  <si>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</si>
  <si>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</si>
  <si>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</si>
  <si>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</si>
  <si>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</si>
  <si>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</si>
  <si>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</si>
  <si>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</si>
  <si>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</si>
  <si>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</si>
  <si>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</si>
  <si>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</si>
  <si>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</si>
  <si>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</si>
  <si>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</si>
  <si>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</si>
  <si>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</si>
  <si>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</si>
  <si>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</si>
  <si>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</si>
  <si>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</si>
  <si>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</si>
  <si>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</si>
  <si>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</si>
  <si>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</si>
  <si>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</si>
  <si>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</si>
  <si>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</si>
  <si>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</si>
  <si>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</si>
  <si>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</si>
  <si>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</si>
  <si>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</si>
  <si>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</si>
  <si>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</si>
  <si>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</si>
  <si>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</si>
  <si>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</si>
  <si>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</si>
  <si>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</si>
  <si>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</si>
  <si>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</si>
  <si>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</si>
  <si>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</si>
  <si>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</si>
  <si>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</si>
  <si>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</si>
  <si>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</si>
  <si>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</si>
  <si>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</si>
  <si>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</si>
  <si>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</si>
  <si>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</si>
  <si>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</si>
  <si>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</si>
  <si>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</si>
  <si>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</si>
  <si>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</si>
  <si>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</si>
  <si>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</si>
  <si>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</si>
  <si>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</si>
  <si>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</si>
  <si>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</si>
  <si>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</si>
  <si>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</si>
  <si>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</si>
  <si>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</si>
  <si>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</si>
  <si>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</si>
  <si>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</si>
  <si>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</si>
  <si>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</si>
  <si>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</si>
  <si>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</si>
  <si>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</si>
  <si>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</si>
  <si>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</si>
  <si>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</si>
  <si>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</si>
  <si>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</si>
  <si>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</si>
  <si>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</si>
  <si>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</si>
  <si>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</si>
  <si>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</si>
  <si>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</si>
  <si>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</si>
  <si>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</si>
  <si>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</si>
  <si>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</si>
  <si>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</si>
  <si>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</si>
  <si>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</si>
  <si>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</si>
  <si>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</si>
  <si>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</si>
  <si>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</si>
  <si>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</si>
  <si>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</si>
  <si>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</si>
  <si>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</si>
  <si>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</si>
  <si>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</si>
  <si>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</si>
  <si>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</si>
  <si>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</si>
  <si>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</si>
  <si>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</si>
  <si>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</si>
  <si>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</si>
  <si>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</si>
  <si>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</si>
  <si>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</si>
  <si>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</si>
  <si>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</si>
  <si>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</si>
  <si>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</si>
  <si>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</si>
  <si>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</si>
  <si>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</si>
  <si>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</si>
  <si>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</si>
  <si>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</si>
  <si>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</si>
  <si>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</si>
  <si>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</si>
  <si>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</si>
  <si>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</si>
  <si>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</si>
  <si>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</si>
  <si>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</si>
  <si>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</si>
  <si>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</si>
  <si>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</si>
  <si>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</si>
  <si>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</si>
  <si>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</si>
  <si>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</si>
  <si>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</si>
  <si>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</si>
  <si>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</si>
  <si>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</si>
  <si>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</si>
  <si>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</si>
  <si>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</si>
  <si>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</si>
  <si>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</si>
  <si>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</si>
  <si>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</si>
  <si>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</si>
  <si>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</si>
  <si>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</si>
  <si>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</si>
  <si>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</si>
  <si>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</si>
  <si>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</si>
  <si>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</si>
  <si>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</si>
  <si>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</si>
  <si>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</si>
  <si>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</si>
  <si>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</si>
  <si>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</si>
  <si>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</si>
  <si>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</si>
  <si>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</si>
  <si>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</si>
  <si>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</si>
  <si>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</si>
  <si>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</si>
  <si>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</si>
  <si>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</si>
  <si>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</si>
  <si>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</si>
  <si>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</si>
  <si>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</si>
  <si>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</si>
  <si>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</si>
  <si>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</si>
  <si>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</si>
  <si>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</si>
  <si>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</si>
  <si>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</si>
  <si>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</si>
  <si>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</si>
  <si>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</si>
  <si>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</si>
  <si>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</si>
  <si>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</si>
  <si>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</si>
  <si>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</si>
  <si>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</si>
  <si>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</si>
  <si>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</si>
  <si>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</si>
  <si>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</si>
  <si>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</si>
  <si>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</si>
  <si>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</si>
  <si>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</si>
  <si>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</si>
  <si>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</si>
  <si>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</si>
  <si>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</si>
  <si>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</si>
  <si>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</si>
  <si>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</si>
  <si>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</si>
  <si>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</si>
  <si>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</si>
  <si>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</si>
  <si>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</si>
  <si>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</si>
  <si>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</si>
  <si>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</si>
  <si>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</si>
  <si>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</si>
  <si>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</si>
  <si>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</si>
  <si>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</si>
  <si>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</si>
  <si>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</si>
  <si>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</si>
  <si>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</si>
  <si>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</si>
  <si>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</si>
  <si>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</si>
  <si>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</si>
  <si>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</si>
  <si>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</si>
  <si>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</si>
  <si>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</si>
  <si>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</si>
  <si>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</si>
  <si>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</si>
  <si>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</si>
  <si>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</si>
  <si>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</si>
  <si>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</si>
  <si>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</si>
  <si>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</si>
  <si>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</si>
  <si>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</si>
  <si>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</si>
  <si>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</si>
  <si>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</si>
  <si>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</si>
  <si>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</si>
  <si>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</si>
  <si>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</si>
  <si>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</si>
  <si>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</si>
  <si>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</si>
  <si>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</si>
  <si>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</si>
  <si>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</si>
  <si>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</si>
  <si>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</si>
  <si>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</si>
  <si>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</si>
  <si>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</si>
  <si>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</si>
  <si>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</si>
  <si>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</si>
  <si>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</si>
  <si>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</si>
  <si>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</si>
  <si>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</si>
  <si>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</si>
  <si>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</si>
  <si>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</si>
  <si>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</si>
  <si>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</si>
  <si>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</si>
  <si>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</si>
  <si>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</si>
  <si>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</si>
  <si>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</si>
  <si>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</si>
  <si>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</si>
  <si>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</si>
  <si>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</si>
  <si>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</si>
  <si>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</si>
  <si>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</si>
  <si>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</si>
  <si>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</si>
  <si>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</si>
  <si>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</si>
  <si>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</si>
  <si>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</si>
  <si>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</si>
  <si>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</si>
  <si>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</si>
  <si>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</si>
  <si>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</si>
  <si>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</si>
  <si>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</si>
  <si>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</si>
  <si>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</si>
  <si>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</si>
  <si>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</si>
  <si>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</si>
  <si>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</si>
  <si>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</si>
  <si>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</si>
  <si>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</si>
  <si>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</si>
  <si>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</si>
  <si>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</si>
  <si>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</si>
  <si>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</si>
  <si>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</si>
  <si>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</si>
  <si>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</si>
  <si>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</si>
  <si>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</si>
  <si>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</si>
  <si>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</si>
  <si>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</si>
  <si>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</si>
  <si>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</si>
  <si>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</si>
  <si>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</si>
  <si>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</si>
  <si>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</si>
  <si>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</si>
  <si>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</si>
  <si>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</si>
  <si>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</si>
  <si>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</si>
  <si>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</si>
  <si>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</si>
  <si>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</si>
  <si>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</si>
  <si>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</si>
  <si>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</si>
  <si>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</si>
  <si>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</si>
  <si>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</si>
  <si>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</si>
  <si>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</si>
  <si>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</si>
  <si>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</si>
  <si>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</si>
  <si>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</si>
  <si>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</si>
  <si>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</si>
  <si>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</si>
  <si>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</si>
  <si>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</si>
  <si>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</si>
  <si>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</si>
  <si>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</si>
  <si>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</si>
  <si>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</si>
  <si>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</si>
  <si>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</si>
  <si>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</si>
  <si>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</si>
  <si>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</si>
  <si>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</si>
  <si>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</si>
  <si>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</si>
  <si>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</si>
  <si>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</si>
  <si>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</si>
  <si>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</si>
  <si>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</si>
  <si>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</si>
  <si>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</si>
  <si>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</si>
  <si>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</si>
  <si>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</si>
  <si>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</si>
  <si>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</si>
  <si>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</si>
  <si>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</si>
  <si>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</si>
  <si>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</si>
  <si>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</si>
  <si>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</si>
  <si>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</si>
  <si>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</si>
  <si>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</si>
  <si>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</si>
  <si>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</si>
  <si>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</si>
  <si>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</si>
  <si>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</si>
  <si>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</si>
  <si>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</si>
  <si>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</si>
  <si>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</si>
  <si>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</si>
  <si>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</si>
  <si>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</si>
  <si>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</si>
  <si>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</si>
  <si>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</si>
  <si>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</si>
  <si>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</si>
  <si>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</si>
  <si>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</si>
  <si>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</si>
  <si>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</si>
  <si>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</si>
  <si>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</si>
  <si>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</si>
  <si>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</si>
  <si>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</si>
  <si>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</si>
  <si>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</si>
  <si>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</si>
  <si>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</si>
  <si>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</si>
  <si>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</si>
  <si>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</si>
  <si>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</si>
  <si>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</si>
  <si>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</si>
  <si>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</si>
  <si>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</si>
  <si>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</si>
  <si>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</si>
  <si>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</si>
  <si>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</si>
  <si>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</si>
  <si>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</si>
  <si>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</si>
  <si>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</si>
  <si>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</si>
  <si>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</si>
  <si>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</si>
  <si>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</si>
  <si>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</si>
  <si>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</si>
  <si>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</si>
  <si>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</si>
  <si>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</si>
  <si>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</si>
  <si>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</si>
  <si>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</si>
  <si>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</si>
  <si>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</si>
  <si>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</si>
  <si>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</si>
  <si>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</si>
  <si>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</si>
  <si>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</si>
  <si>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</si>
  <si>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</si>
  <si>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</si>
  <si>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</si>
  <si>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</si>
  <si>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</si>
  <si>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</si>
  <si>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</si>
  <si>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</si>
  <si>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</si>
  <si>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</si>
  <si>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</si>
  <si>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</si>
  <si>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</si>
  <si>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</si>
  <si>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</si>
  <si>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</si>
  <si>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</si>
  <si>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</si>
  <si>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</si>
  <si>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</si>
  <si>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</si>
  <si>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</si>
  <si>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</si>
  <si>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</si>
  <si>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</si>
  <si>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</si>
  <si>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</si>
  <si>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</si>
  <si>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</si>
  <si>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</si>
  <si>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</si>
  <si>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</si>
  <si>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</si>
  <si>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</si>
  <si>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</si>
  <si>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</si>
  <si>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</si>
  <si>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</si>
  <si>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</si>
  <si>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</si>
  <si>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</si>
  <si>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</si>
  <si>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</si>
  <si>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</si>
  <si>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</si>
  <si>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</si>
  <si>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</si>
  <si>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</si>
  <si>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</si>
  <si>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</si>
  <si>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</si>
  <si>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</si>
  <si>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</si>
  <si>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</si>
  <si>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</si>
  <si>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</si>
  <si>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</si>
  <si>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</si>
  <si>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</si>
  <si>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</si>
  <si>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</si>
  <si>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</si>
  <si>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</si>
  <si>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</si>
  <si>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</si>
  <si>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</si>
  <si>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</si>
  <si>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</si>
  <si>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</si>
  <si>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</si>
  <si>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</si>
  <si>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</si>
  <si>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</si>
  <si>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</si>
  <si>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</si>
  <si>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</si>
  <si>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</si>
  <si>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</si>
  <si>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</si>
  <si>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</si>
  <si>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</si>
  <si>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</si>
  <si>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</si>
  <si>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</si>
  <si>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</si>
  <si>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</si>
  <si>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</si>
  <si>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</si>
  <si>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</si>
  <si>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</si>
  <si>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</si>
  <si>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</si>
  <si>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</si>
  <si>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</si>
  <si>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</si>
  <si>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</si>
  <si>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</si>
  <si>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</si>
  <si>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</si>
  <si>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</si>
  <si>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</si>
  <si>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</si>
  <si>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</si>
  <si>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</si>
  <si>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</si>
  <si>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</si>
  <si>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</si>
  <si>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</si>
  <si>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</si>
  <si>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</si>
  <si>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</si>
  <si>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</si>
  <si>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</si>
  <si>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</si>
  <si>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</si>
  <si>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</si>
  <si>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</si>
  <si>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</si>
  <si>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</si>
  <si>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</si>
  <si>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</si>
  <si>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</si>
  <si>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</si>
  <si>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</si>
  <si>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</si>
  <si>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</si>
  <si>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</si>
  <si>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</si>
  <si>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</si>
  <si>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</si>
  <si>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</si>
  <si>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</si>
  <si>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</si>
  <si>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</si>
  <si>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</si>
  <si>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</si>
  <si>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</si>
  <si>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</si>
  <si>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</si>
  <si>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</si>
  <si>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</si>
  <si>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</si>
  <si>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</si>
  <si>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</si>
  <si>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</si>
  <si>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</si>
  <si>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</si>
  <si>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</si>
  <si>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</si>
  <si>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</si>
  <si>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</si>
  <si>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</si>
  <si>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</si>
  <si>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</si>
  <si>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</si>
  <si>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</si>
  <si>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</si>
  <si>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</si>
  <si>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</si>
  <si>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</si>
  <si>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</si>
  <si>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</si>
  <si>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</si>
  <si>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</si>
  <si>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</si>
  <si>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</si>
  <si>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</si>
  <si>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</si>
  <si>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</si>
  <si>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</si>
  <si>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</si>
  <si>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</si>
  <si>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</si>
  <si>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</si>
  <si>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</si>
  <si>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</si>
  <si>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</si>
  <si>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</si>
  <si>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</si>
  <si>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</si>
  <si>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</si>
  <si>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</si>
  <si>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</si>
  <si>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</si>
  <si>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</si>
  <si>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</si>
  <si>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</si>
  <si>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</si>
  <si>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</si>
  <si>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</si>
  <si>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</si>
  <si>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</si>
  <si>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</si>
  <si>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</si>
  <si>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</si>
  <si>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</si>
  <si>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</si>
  <si>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</si>
  <si>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</si>
  <si>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</si>
  <si>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</si>
  <si>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</si>
  <si>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</si>
  <si>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</si>
  <si>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</si>
  <si>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</si>
  <si>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</si>
  <si>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</si>
  <si>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</si>
  <si>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</si>
  <si>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</si>
  <si>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</si>
  <si>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</si>
  <si>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</si>
  <si>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</si>
  <si>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</si>
  <si>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</si>
  <si>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</si>
  <si>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</si>
  <si>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</si>
  <si>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</si>
  <si>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</si>
  <si>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</si>
  <si>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</si>
  <si>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</si>
  <si>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</si>
  <si>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</si>
  <si>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</si>
  <si>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</si>
  <si>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</si>
  <si>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</si>
  <si>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</si>
  <si>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</si>
  <si>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</si>
  <si>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</si>
  <si>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</si>
  <si>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</si>
  <si>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</si>
  <si>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</si>
  <si>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</si>
  <si>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</si>
  <si>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</si>
  <si>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</si>
  <si>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</si>
  <si>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</si>
  <si>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</si>
  <si>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</si>
  <si>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</si>
  <si>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</si>
  <si>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</si>
  <si>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</si>
  <si>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</si>
  <si>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</si>
  <si>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</si>
  <si>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</si>
  <si>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</si>
  <si>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</si>
  <si>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</si>
  <si>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</si>
  <si>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</si>
  <si>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</si>
  <si>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</si>
  <si>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</si>
  <si>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</si>
  <si>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</si>
  <si>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</si>
  <si>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</si>
  <si>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</si>
  <si>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</si>
  <si>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</si>
  <si>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</si>
  <si>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</si>
  <si>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</si>
  <si>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</si>
  <si>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</si>
  <si>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</si>
  <si>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</si>
  <si>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</si>
  <si>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</si>
  <si>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</si>
  <si>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</si>
  <si>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</si>
  <si>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</si>
  <si>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</si>
  <si>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</si>
  <si>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</si>
  <si>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</si>
  <si>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</si>
  <si>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</si>
  <si>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</si>
  <si>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</si>
  <si>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</si>
  <si>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</si>
  <si>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</si>
  <si>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</si>
  <si>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</si>
  <si>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</si>
  <si>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</si>
  <si>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</si>
  <si>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</si>
  <si>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</si>
  <si>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</si>
  <si>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</si>
  <si>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</si>
  <si>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</si>
  <si>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</si>
  <si>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</si>
  <si>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</si>
  <si>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</si>
  <si>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</si>
  <si>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</si>
  <si>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</si>
  <si>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</si>
  <si>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</si>
  <si>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</si>
  <si>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</si>
  <si>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</si>
  <si>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</si>
  <si>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</si>
  <si>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</si>
  <si>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</si>
  <si>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</si>
  <si>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</si>
  <si>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</si>
  <si>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</si>
  <si>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</si>
  <si>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</si>
  <si>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</si>
  <si>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</si>
  <si>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</si>
  <si>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</si>
  <si>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</si>
  <si>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</si>
  <si>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</si>
  <si>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</si>
  <si>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</si>
  <si>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</si>
  <si>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</si>
  <si>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</si>
  <si>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</si>
  <si>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</si>
  <si>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</si>
  <si>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</si>
  <si>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</si>
  <si>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</si>
  <si>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</si>
  <si>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</si>
  <si>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</si>
  <si>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</si>
  <si>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</si>
  <si>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</si>
  <si>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</si>
  <si>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</si>
  <si>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</si>
  <si>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</si>
  <si>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</si>
  <si>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</si>
  <si>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</si>
  <si>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</si>
  <si>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</si>
  <si>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</si>
  <si>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</si>
  <si>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</si>
  <si>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</si>
  <si>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</si>
  <si>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</si>
  <si>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</si>
  <si>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</si>
  <si>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</si>
  <si>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</si>
  <si>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</si>
  <si>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</si>
  <si>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</si>
  <si>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</si>
  <si>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</si>
  <si>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</si>
  <si>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</si>
  <si>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</si>
  <si>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</si>
  <si>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</si>
  <si>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</si>
  <si>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</si>
  <si>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</si>
  <si>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</si>
  <si>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</si>
  <si>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</si>
  <si>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</si>
  <si>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</si>
  <si>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</si>
  <si>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</si>
  <si>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</si>
  <si>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</si>
  <si>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</si>
  <si>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</si>
  <si>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</si>
  <si>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</si>
  <si>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</si>
  <si>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</si>
  <si>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</si>
  <si>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</si>
  <si>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</si>
  <si>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</si>
  <si>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</si>
  <si>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</si>
  <si>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</si>
  <si>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</si>
  <si>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</si>
  <si>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</si>
  <si>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</si>
  <si>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</si>
  <si>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</si>
  <si>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</si>
  <si>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</si>
  <si>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</si>
  <si>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</si>
  <si>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</si>
  <si>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</si>
  <si>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</si>
  <si>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</si>
  <si>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</si>
  <si>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</si>
  <si>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</si>
  <si>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</si>
  <si>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</si>
  <si>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</si>
  <si>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</si>
  <si>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</si>
  <si>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</si>
  <si>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</si>
  <si>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</si>
  <si>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</si>
  <si>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</si>
  <si>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</si>
  <si>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</si>
  <si>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</si>
  <si>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</si>
  <si>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</si>
  <si>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</si>
  <si>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</si>
  <si>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</si>
  <si>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</si>
  <si>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</si>
  <si>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</si>
  <si>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</si>
  <si>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</si>
  <si>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</si>
  <si>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</si>
  <si>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</si>
  <si>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</si>
  <si>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</si>
  <si>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</si>
  <si>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</si>
  <si>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</si>
  <si>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</si>
  <si>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</si>
  <si>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</si>
  <si>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</si>
  <si>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</si>
  <si>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</si>
  <si>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</si>
  <si>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</si>
  <si>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</si>
  <si>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</si>
  <si>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</si>
  <si>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</si>
  <si>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</si>
  <si>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</si>
  <si>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</si>
  <si>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</si>
  <si>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</si>
  <si>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</si>
  <si>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</si>
  <si>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</si>
  <si>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</si>
  <si>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</si>
  <si>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</si>
  <si>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</si>
  <si>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</si>
  <si>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</si>
  <si>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</si>
  <si>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</si>
  <si>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</si>
  <si>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</si>
  <si>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</si>
  <si>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</si>
  <si>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</si>
  <si>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</si>
  <si>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</si>
  <si>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</si>
  <si>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</si>
  <si>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</si>
  <si>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</si>
  <si>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</si>
  <si>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</si>
  <si>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</si>
  <si>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</si>
  <si>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</si>
  <si>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</si>
  <si>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</si>
  <si>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</si>
  <si>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</si>
  <si>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</si>
  <si>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</si>
  <si>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</si>
  <si>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</si>
  <si>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</si>
  <si>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</si>
  <si>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</si>
  <si>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</si>
  <si>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</si>
  <si>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</si>
  <si>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</si>
  <si>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</si>
  <si>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</si>
  <si>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</si>
  <si>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</si>
  <si>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</si>
  <si>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</si>
  <si>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</si>
  <si>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</si>
  <si>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</si>
  <si>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</si>
  <si>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</si>
  <si>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</si>
  <si>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</si>
  <si>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</si>
  <si>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</si>
  <si>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</si>
  <si>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</si>
  <si>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</si>
  <si>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</si>
  <si>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</si>
  <si>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</si>
  <si>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</si>
  <si>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</si>
  <si>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</si>
  <si>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</si>
  <si>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</si>
  <si>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</si>
  <si>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</si>
  <si>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</si>
  <si>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</si>
  <si>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</si>
  <si>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</si>
  <si>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</si>
  <si>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</si>
  <si>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</si>
  <si>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</si>
  <si>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</si>
  <si>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</si>
  <si>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</si>
  <si>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</si>
  <si>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</si>
  <si>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</si>
  <si>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</si>
  <si>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</si>
  <si>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</si>
  <si>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</si>
  <si>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</si>
  <si>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</si>
  <si>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</si>
  <si>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</si>
  <si>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</si>
  <si>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</si>
  <si>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</si>
  <si>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</si>
  <si>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</si>
  <si>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</si>
  <si>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</si>
  <si>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</si>
  <si>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</si>
  <si>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</si>
  <si>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</si>
  <si>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</si>
  <si>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</si>
  <si>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</si>
  <si>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</si>
  <si>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</si>
  <si>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</si>
  <si>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</si>
  <si>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</si>
  <si>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</si>
  <si>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</si>
  <si>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</si>
  <si>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</si>
  <si>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</si>
  <si>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</si>
  <si>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</si>
  <si>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</si>
  <si>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</si>
  <si>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</si>
  <si>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</si>
  <si>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</si>
  <si>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</si>
  <si>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</si>
  <si>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</si>
  <si>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</si>
  <si>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</si>
  <si>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</si>
  <si>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</si>
  <si>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</si>
  <si>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</si>
  <si>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</si>
  <si>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</si>
  <si>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</si>
  <si>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</si>
  <si>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</si>
  <si>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</si>
  <si>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</si>
  <si>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</si>
  <si>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</si>
  <si>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</si>
  <si>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</si>
  <si>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</si>
  <si>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</si>
  <si>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</si>
  <si>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</si>
  <si>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</si>
  <si>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</si>
  <si>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</si>
  <si>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</si>
  <si>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</si>
  <si>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</si>
  <si>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</si>
  <si>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</si>
  <si>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</si>
  <si>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</si>
  <si>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</si>
  <si>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</si>
  <si>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</si>
  <si>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</si>
  <si>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</si>
  <si>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</si>
  <si>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</si>
  <si>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</si>
  <si>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</si>
  <si>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</si>
  <si>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</si>
  <si>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</si>
  <si>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</si>
  <si>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</si>
  <si>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</si>
  <si>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</si>
  <si>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</si>
  <si>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</si>
  <si>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</si>
  <si>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</si>
  <si>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</si>
  <si>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</si>
  <si>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</si>
  <si>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</si>
  <si>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</si>
  <si>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</si>
  <si>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</si>
  <si>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</si>
  <si>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</si>
  <si>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</si>
  <si>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</si>
  <si>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</si>
  <si>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</si>
  <si>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</si>
  <si>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</si>
  <si>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</si>
  <si>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</si>
  <si>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</si>
  <si>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</si>
  <si>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</si>
  <si>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</si>
  <si>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</si>
  <si>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</si>
  <si>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</si>
  <si>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</si>
  <si>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</si>
  <si>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</si>
  <si>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</si>
  <si>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</si>
  <si>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</si>
  <si>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</si>
  <si>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</si>
  <si>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</si>
  <si>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</si>
  <si>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</si>
  <si>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</si>
  <si>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</si>
  <si>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</si>
  <si>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</si>
  <si>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</si>
  <si>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</si>
  <si>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</si>
  <si>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</si>
  <si>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</si>
  <si>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</si>
  <si>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</si>
  <si>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</si>
  <si>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</si>
  <si>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</si>
  <si>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</si>
  <si>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</si>
  <si>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</si>
  <si>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</si>
  <si>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</si>
  <si>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</si>
  <si>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</si>
  <si>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</si>
  <si>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</si>
  <si>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</si>
  <si>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</si>
  <si>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</si>
  <si>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</si>
  <si>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</si>
  <si>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</si>
  <si>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</si>
  <si>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</si>
  <si>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</si>
  <si>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</si>
  <si>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</si>
  <si>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</si>
  <si>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</si>
  <si>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</si>
  <si>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</si>
  <si>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</si>
  <si>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</si>
  <si>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</si>
  <si>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</si>
  <si>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</si>
  <si>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</si>
  <si>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</si>
  <si>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</si>
  <si>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</si>
  <si>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</si>
  <si>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</si>
  <si>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</si>
  <si>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</si>
  <si>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</si>
  <si>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</si>
  <si>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</si>
  <si>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</si>
  <si>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</si>
  <si>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</si>
  <si>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</si>
  <si>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</si>
  <si>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</si>
  <si>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</si>
  <si>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</si>
  <si>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</si>
  <si>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</si>
  <si>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</si>
  <si>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</si>
  <si>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</si>
  <si>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</si>
  <si>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</si>
  <si>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</si>
  <si>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</si>
  <si>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</si>
  <si>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</si>
  <si>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</si>
  <si>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</si>
  <si>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</si>
  <si>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</si>
  <si>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</si>
  <si>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</si>
  <si>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</si>
  <si>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</si>
  <si>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</si>
  <si>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</si>
  <si>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</si>
  <si>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</si>
  <si>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</si>
  <si>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</si>
  <si>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</si>
  <si>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</si>
  <si>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</si>
  <si>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</si>
  <si>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</si>
  <si>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</si>
  <si>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</si>
  <si>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</si>
  <si>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</si>
  <si>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</si>
  <si>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</si>
  <si>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</si>
  <si>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</si>
  <si>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</si>
  <si>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</si>
  <si>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</si>
  <si>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</si>
  <si>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</si>
  <si>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</si>
  <si>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</si>
  <si>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</si>
  <si>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</si>
  <si>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</si>
  <si>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</si>
  <si>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</si>
  <si>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</si>
  <si>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</si>
  <si>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</si>
  <si>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</si>
  <si>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</si>
  <si>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</si>
  <si>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</si>
  <si>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</si>
  <si>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</si>
  <si>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</si>
  <si>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</si>
  <si>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</si>
  <si>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</si>
  <si>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</si>
  <si>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</si>
  <si>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</si>
  <si>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</si>
  <si>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</si>
  <si>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</si>
  <si>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</si>
  <si>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</si>
  <si>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</si>
  <si>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</si>
  <si>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</si>
  <si>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</si>
  <si>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</si>
  <si>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</si>
  <si>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</si>
  <si>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</si>
  <si>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</si>
  <si>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</si>
  <si>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</si>
  <si>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</si>
  <si>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</si>
  <si>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</si>
  <si>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</si>
  <si>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</si>
  <si>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</si>
  <si>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</si>
  <si>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</si>
  <si>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</si>
  <si>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</si>
  <si>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</si>
  <si>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</si>
  <si>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</si>
  <si>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</si>
  <si>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</si>
  <si>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</si>
  <si>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</si>
  <si>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</si>
  <si>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</si>
  <si>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</si>
  <si>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</si>
  <si>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</si>
  <si>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</si>
  <si>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</si>
  <si>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</si>
  <si>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</si>
  <si>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</si>
  <si>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</si>
  <si>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</si>
  <si>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</si>
  <si>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</si>
  <si>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</si>
  <si>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</si>
  <si>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</si>
  <si>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</si>
  <si>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</si>
  <si>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</si>
  <si>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</si>
  <si>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</si>
  <si>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</si>
  <si>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</si>
  <si>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</si>
  <si>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</si>
  <si>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</si>
  <si>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</si>
  <si>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</si>
  <si>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</si>
  <si>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</si>
  <si>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</si>
  <si>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</si>
  <si>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</si>
  <si>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</si>
  <si>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</si>
  <si>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</si>
  <si>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</si>
  <si>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</si>
  <si>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</si>
  <si>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</si>
  <si>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</si>
  <si>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</si>
  <si>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</si>
  <si>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</si>
  <si>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</si>
  <si>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</si>
  <si>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</si>
  <si>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</si>
  <si>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</si>
  <si>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</si>
  <si>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</si>
  <si>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</si>
  <si>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</si>
  <si>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</si>
  <si>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</si>
  <si>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</si>
  <si>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</si>
  <si>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</si>
  <si>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</si>
  <si>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</si>
  <si>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</si>
  <si>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</si>
  <si>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</si>
  <si>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</si>
  <si>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</si>
  <si>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</si>
  <si>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</si>
  <si>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</si>
  <si>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</si>
  <si>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</si>
  <si>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</si>
  <si>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</si>
  <si>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</si>
  <si>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</si>
  <si>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</si>
  <si>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</si>
  <si>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</si>
  <si>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</si>
  <si>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</si>
  <si>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</si>
  <si>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</si>
  <si>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</si>
  <si>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</si>
  <si>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</si>
  <si>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</si>
  <si>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</si>
  <si>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</si>
  <si>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</si>
  <si>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</si>
  <si>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</si>
  <si>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</si>
  <si>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</si>
  <si>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</si>
  <si>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</si>
  <si>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</si>
  <si>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</si>
  <si>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</si>
  <si>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</si>
  <si>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</si>
  <si>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</si>
  <si>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</si>
  <si>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</si>
  <si>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</si>
  <si>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</si>
  <si>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</si>
  <si>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</si>
  <si>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</si>
  <si>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</si>
  <si>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</si>
  <si>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</si>
  <si>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</si>
  <si>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</si>
  <si>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</si>
  <si>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</si>
  <si>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</si>
  <si>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</si>
  <si>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</si>
  <si>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</si>
  <si>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</si>
  <si>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</si>
  <si>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</si>
  <si>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</si>
  <si>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</si>
  <si>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</si>
  <si>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</si>
  <si>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</si>
  <si>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</si>
  <si>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</si>
  <si>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</si>
  <si>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</si>
  <si>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</si>
  <si>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</si>
  <si>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</si>
  <si>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</si>
  <si>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</si>
  <si>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</si>
  <si>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</si>
  <si>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</si>
  <si>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</si>
  <si>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</si>
  <si>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</si>
  <si>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</si>
  <si>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</si>
  <si>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</si>
  <si>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</si>
  <si>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</si>
  <si>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</si>
  <si>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</si>
  <si>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</si>
  <si>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</si>
  <si>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</si>
  <si>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</si>
  <si>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</si>
  <si>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</si>
  <si>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</si>
  <si>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</si>
  <si>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</si>
  <si>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</si>
  <si>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</si>
  <si>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</si>
  <si>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</si>
  <si>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</si>
  <si>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</si>
  <si>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</si>
  <si>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</si>
  <si>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</si>
  <si>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</si>
  <si>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</si>
  <si>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</si>
  <si>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</si>
  <si>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</si>
  <si>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</si>
  <si>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</si>
  <si>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</si>
  <si>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</si>
  <si>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</si>
  <si>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</si>
  <si>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</si>
  <si>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</si>
  <si>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</si>
  <si>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</si>
  <si>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</si>
  <si>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</si>
  <si>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</si>
  <si>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</si>
  <si>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</si>
  <si>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</si>
  <si>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</si>
  <si>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</si>
  <si>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</si>
  <si>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</si>
  <si>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</si>
  <si>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</si>
  <si>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</si>
  <si>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</si>
  <si>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</si>
  <si>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</si>
  <si>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</si>
  <si>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</si>
  <si>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</si>
  <si>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</si>
  <si>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</si>
  <si>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</si>
  <si>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</si>
  <si>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</si>
  <si>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</si>
  <si>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</si>
  <si>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</si>
  <si>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</si>
  <si>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</si>
  <si>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</si>
  <si>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</si>
  <si>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</si>
  <si>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</si>
  <si>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</si>
  <si>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</si>
  <si>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</si>
  <si>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</si>
  <si>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</si>
  <si>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</si>
  <si>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</si>
  <si>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</si>
  <si>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</si>
  <si>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</si>
  <si>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</si>
  <si>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</si>
  <si>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</si>
  <si>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</si>
  <si>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</si>
  <si>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</si>
  <si>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</si>
  <si>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</si>
  <si>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</si>
  <si>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</si>
  <si>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</si>
  <si>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</si>
  <si>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</si>
  <si>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</si>
  <si>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</si>
  <si>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</si>
  <si>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</si>
  <si>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</si>
  <si>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</si>
  <si>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</si>
  <si>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</si>
  <si>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</si>
  <si>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</si>
  <si>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</si>
  <si>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</si>
  <si>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</si>
  <si>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</si>
  <si>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</si>
  <si>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</si>
  <si>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</si>
  <si>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</si>
  <si>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</si>
  <si>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</si>
  <si>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</si>
  <si>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</si>
  <si>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</si>
  <si>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</si>
  <si>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</si>
  <si>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</si>
  <si>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</si>
  <si>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</si>
  <si>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</si>
  <si>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</si>
  <si>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</si>
  <si>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</si>
  <si>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</si>
  <si>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</si>
  <si>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</si>
  <si>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</si>
  <si>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</si>
  <si>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</si>
  <si>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</si>
  <si>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</si>
  <si>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</si>
  <si>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</si>
  <si>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</si>
  <si>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</si>
  <si>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</si>
  <si>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</si>
  <si>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</si>
  <si>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</si>
  <si>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</si>
  <si>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</si>
  <si>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</si>
  <si>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</si>
  <si>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</si>
  <si>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</si>
  <si>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</si>
  <si>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</si>
  <si>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</si>
  <si>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</si>
  <si>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</si>
  <si>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</si>
  <si>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</si>
  <si>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</si>
  <si>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</si>
  <si>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</si>
  <si>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</si>
  <si>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</si>
  <si>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</si>
  <si>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</si>
  <si>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</si>
  <si>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</si>
  <si>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</si>
  <si>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</si>
  <si>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</si>
  <si>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</si>
  <si>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</si>
  <si>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</si>
  <si>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</si>
  <si>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</si>
  <si>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</si>
  <si>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</si>
  <si>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</si>
  <si>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</si>
  <si>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</si>
  <si>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</si>
  <si>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</si>
  <si>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</si>
  <si>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</si>
  <si>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</si>
  <si>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</si>
  <si>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</si>
  <si>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</si>
  <si>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</si>
  <si>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</si>
  <si>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</si>
  <si>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</si>
  <si>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</si>
  <si>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</si>
  <si>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</si>
  <si>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</si>
  <si>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</si>
  <si>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</si>
  <si>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</si>
  <si>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</si>
  <si>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</si>
  <si>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</si>
  <si>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</si>
  <si>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</si>
  <si>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</si>
  <si>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</si>
  <si>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</si>
  <si>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</si>
  <si>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</si>
  <si>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</si>
  <si>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</si>
  <si>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</si>
  <si>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</si>
  <si>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</si>
  <si>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</si>
  <si>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</si>
  <si>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</si>
  <si>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</si>
  <si>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</si>
  <si>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</si>
  <si>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</si>
  <si>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</si>
  <si>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</si>
  <si>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</si>
  <si>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</si>
  <si>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</si>
  <si>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</si>
  <si>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</si>
  <si>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</si>
  <si>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</si>
  <si>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</si>
  <si>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</si>
  <si>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</si>
  <si>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</si>
  <si>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</si>
  <si>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</si>
  <si>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</si>
  <si>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</si>
  <si>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</si>
  <si>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</si>
  <si>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</si>
  <si>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</si>
  <si>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</si>
  <si>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</si>
  <si>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</si>
  <si>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</si>
  <si>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</si>
  <si>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</si>
  <si>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</si>
  <si>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</si>
  <si>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</si>
  <si>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</si>
  <si>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</si>
  <si>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</si>
  <si>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</si>
  <si>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</si>
  <si>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</si>
  <si>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</si>
  <si>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</si>
  <si>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</si>
  <si>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</si>
  <si>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</si>
  <si>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</si>
  <si>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</si>
  <si>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</si>
  <si>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</si>
  <si>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</si>
  <si>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</si>
  <si>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</si>
  <si>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</si>
  <si>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</si>
  <si>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</si>
  <si>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</si>
  <si>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</si>
  <si>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</si>
  <si>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</si>
  <si>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</si>
  <si>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</si>
  <si>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</si>
  <si>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</si>
  <si>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</si>
  <si>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</si>
  <si>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</si>
  <si>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</si>
  <si>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</si>
  <si>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</si>
  <si>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</si>
  <si>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</si>
  <si>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</si>
  <si>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</si>
  <si>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</si>
  <si>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</si>
  <si>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</si>
  <si>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</si>
  <si>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</si>
  <si>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</si>
  <si>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</si>
  <si>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</si>
  <si>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</si>
  <si>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</si>
  <si>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</si>
  <si>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</si>
  <si>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</si>
  <si>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</si>
  <si>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</si>
  <si>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</si>
  <si>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</si>
  <si>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</si>
  <si>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</si>
  <si>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</si>
  <si>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</si>
  <si>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</si>
  <si>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</si>
  <si>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</si>
  <si>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</si>
  <si>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</si>
  <si>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</si>
  <si>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</si>
  <si>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</si>
  <si>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</si>
  <si>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</si>
  <si>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</si>
  <si>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</si>
  <si>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</si>
  <si>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</si>
  <si>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</si>
  <si>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</si>
  <si>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</si>
  <si>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</si>
  <si>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</si>
  <si>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</si>
  <si>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</si>
  <si>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</si>
  <si>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</si>
  <si>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</si>
  <si>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</si>
  <si>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</si>
  <si>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</si>
  <si>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</si>
  <si>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</si>
  <si>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</si>
  <si>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</si>
  <si>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</si>
  <si>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</si>
  <si>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</si>
  <si>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</si>
  <si>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</si>
  <si>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</si>
  <si>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</si>
  <si>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</si>
  <si>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</si>
  <si>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</si>
  <si>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</si>
  <si>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</si>
  <si>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</si>
  <si>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</si>
  <si>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</si>
  <si>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</si>
  <si>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</si>
  <si>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</si>
  <si>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</si>
  <si>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</si>
  <si>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</si>
  <si>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</si>
  <si>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</si>
  <si>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</si>
  <si>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</si>
  <si>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</si>
  <si>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</si>
  <si>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</si>
  <si>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</si>
  <si>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</si>
  <si>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</si>
  <si>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</si>
  <si>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</si>
  <si>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</si>
  <si>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</si>
  <si>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</si>
  <si>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</si>
  <si>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</si>
  <si>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</si>
  <si>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</si>
  <si>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</si>
  <si>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</si>
  <si>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</si>
  <si>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</si>
  <si>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</si>
  <si>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</si>
  <si>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</si>
  <si>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</si>
  <si>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</si>
  <si>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</si>
  <si>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</si>
  <si>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</si>
  <si>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</si>
  <si>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</si>
  <si>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</si>
  <si>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</si>
  <si>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</si>
  <si>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</si>
  <si>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</si>
  <si>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</si>
  <si>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</si>
  <si>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</si>
  <si>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</si>
  <si>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</si>
  <si>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</si>
  <si>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</si>
  <si>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</si>
  <si>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</si>
  <si>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</si>
  <si>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</si>
  <si>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</si>
  <si>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</si>
  <si>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</si>
  <si>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</si>
  <si>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</si>
  <si>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</si>
  <si>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</si>
  <si>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</si>
  <si>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</si>
  <si>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</si>
  <si>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</si>
  <si>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</si>
  <si>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</si>
  <si>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</si>
  <si>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</si>
  <si>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</si>
  <si>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</si>
  <si>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</si>
  <si>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</si>
  <si>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</si>
  <si>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</si>
  <si>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</si>
  <si>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</si>
  <si>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</si>
  <si>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</si>
  <si>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</si>
  <si>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</si>
  <si>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</si>
  <si>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</si>
  <si>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</si>
  <si>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</si>
  <si>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</si>
  <si>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</si>
  <si>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</si>
  <si>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</si>
  <si>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</si>
  <si>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</si>
  <si>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</si>
  <si>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</si>
  <si>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</si>
  <si>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</si>
  <si>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</si>
  <si>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</si>
  <si>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</si>
  <si>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</si>
  <si>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</si>
  <si>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</si>
  <si>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</si>
  <si>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</si>
  <si>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</si>
  <si>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</si>
  <si>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</si>
  <si>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</si>
  <si>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</si>
  <si>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</si>
  <si>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</si>
  <si>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</si>
  <si>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</si>
  <si>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</si>
  <si>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</si>
  <si>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</si>
  <si>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</si>
  <si>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</si>
  <si>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</si>
  <si>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</si>
  <si>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</si>
  <si>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</si>
  <si>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</si>
  <si>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</si>
  <si>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</si>
  <si>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</si>
  <si>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</si>
  <si>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</si>
  <si>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</si>
  <si>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</si>
  <si>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</si>
  <si>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</si>
  <si>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</si>
  <si>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</si>
  <si>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</si>
  <si>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</si>
  <si>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</si>
  <si>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</si>
  <si>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</si>
  <si>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</si>
  <si>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</si>
  <si>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</si>
  <si>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</si>
  <si>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</si>
  <si>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</si>
  <si>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</si>
  <si>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</si>
  <si>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</si>
  <si>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</si>
  <si>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</si>
  <si>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</si>
  <si>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</si>
  <si>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</si>
  <si>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</si>
  <si>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</si>
  <si>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</si>
  <si>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</si>
  <si>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</si>
  <si>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</si>
  <si>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</si>
  <si>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</si>
  <si>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</si>
  <si>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</si>
  <si>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</si>
  <si>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</si>
  <si>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</si>
  <si>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</si>
  <si>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</si>
  <si>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</si>
  <si>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</si>
  <si>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</si>
  <si>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</si>
  <si>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</si>
  <si>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</si>
  <si>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</si>
  <si>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</si>
  <si>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</si>
  <si>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</si>
  <si>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</si>
  <si>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</si>
  <si>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</si>
  <si>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</si>
  <si>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</si>
  <si>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</si>
  <si>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</si>
  <si>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</si>
  <si>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</si>
  <si>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</si>
  <si>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</si>
  <si>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</si>
  <si>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</si>
  <si>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</si>
  <si>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</si>
  <si>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</si>
  <si>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</si>
  <si>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</si>
  <si>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</si>
  <si>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</si>
  <si>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</si>
  <si>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</si>
  <si>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</si>
  <si>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</si>
  <si>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</si>
  <si>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</si>
  <si>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</si>
  <si>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</si>
  <si>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</si>
  <si>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</si>
  <si>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</si>
  <si>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</si>
  <si>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</si>
  <si>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</si>
  <si>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</si>
  <si>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</si>
  <si>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</si>
  <si>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</si>
  <si>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</si>
  <si>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</si>
  <si>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</si>
  <si>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</si>
  <si>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</si>
  <si>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</si>
  <si>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</si>
  <si>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</si>
  <si>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</si>
  <si>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</si>
  <si>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</si>
  <si>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</si>
  <si>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</si>
  <si>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</si>
  <si>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</si>
  <si>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</si>
  <si>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</si>
  <si>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</si>
  <si>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</si>
  <si>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</si>
  <si>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</si>
  <si>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</si>
  <si>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</si>
  <si>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</si>
  <si>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</si>
  <si>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</si>
  <si>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</si>
  <si>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</si>
  <si>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</si>
  <si>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</si>
  <si>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</si>
  <si>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</si>
  <si>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</si>
  <si>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</si>
  <si>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</si>
  <si>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</si>
  <si>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</si>
  <si>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</si>
  <si>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</si>
  <si>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</si>
  <si>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</si>
  <si>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</si>
  <si>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</si>
  <si>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</si>
  <si>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</si>
  <si>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</si>
  <si>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</si>
  <si>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</si>
  <si>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</si>
  <si>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</si>
  <si>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</si>
  <si>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</si>
  <si>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</si>
  <si>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</si>
  <si>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</si>
  <si>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</si>
  <si>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</si>
  <si>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</si>
  <si>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</si>
  <si>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</si>
  <si>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</si>
  <si>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</si>
  <si>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</si>
  <si>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</si>
  <si>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</si>
  <si>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</si>
  <si>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</si>
  <si>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</si>
  <si>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</si>
  <si>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</si>
  <si>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</si>
  <si>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</si>
  <si>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</si>
  <si>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</si>
  <si>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</si>
  <si>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</si>
  <si>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</si>
  <si>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</si>
  <si>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</si>
  <si>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</si>
  <si>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</si>
  <si>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</si>
  <si>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</si>
  <si>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</si>
  <si>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</si>
  <si>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</si>
  <si>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</si>
  <si>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</si>
  <si>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</si>
  <si>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</si>
  <si>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</si>
  <si>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</si>
  <si>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</si>
  <si>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</si>
  <si>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</si>
  <si>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</si>
  <si>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</si>
  <si>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</si>
  <si>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</si>
  <si>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</si>
  <si>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</si>
  <si>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</si>
  <si>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</si>
  <si>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</si>
  <si>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</si>
  <si>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</si>
  <si>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</si>
  <si>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</si>
  <si>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</si>
  <si>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</si>
  <si>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</si>
  <si>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</si>
  <si>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</si>
  <si>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</si>
  <si>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</si>
  <si>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</si>
  <si>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</si>
  <si>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</si>
  <si>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</si>
  <si>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</si>
  <si>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</si>
  <si>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</si>
  <si>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</si>
  <si>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</si>
  <si>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</si>
  <si>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</si>
  <si>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</si>
  <si>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</si>
  <si>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</si>
  <si>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</si>
  <si>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</si>
  <si>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</si>
  <si>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</si>
  <si>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</si>
  <si>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</si>
  <si>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</si>
  <si>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</si>
  <si>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</si>
  <si>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</si>
  <si>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</si>
  <si>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</si>
  <si>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</si>
  <si>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</si>
  <si>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</si>
  <si>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</si>
  <si>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</si>
  <si>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</si>
  <si>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</si>
  <si>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</si>
  <si>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</si>
  <si>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</si>
  <si>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</si>
  <si>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</si>
  <si>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</si>
  <si>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</si>
  <si>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</si>
  <si>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</si>
  <si>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</si>
  <si>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</si>
  <si>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</si>
  <si>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</si>
  <si>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</si>
  <si>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</si>
  <si>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</si>
  <si>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</si>
  <si>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</si>
  <si>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</si>
  <si>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</si>
  <si>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</si>
  <si>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</si>
  <si>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</si>
  <si>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</si>
  <si>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</si>
  <si>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</si>
  <si>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</si>
  <si>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</si>
  <si>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</si>
  <si>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</si>
  <si>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</si>
  <si>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</si>
  <si>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</si>
  <si>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</si>
  <si>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</si>
  <si>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</si>
  <si>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</si>
  <si>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</si>
  <si>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</si>
  <si>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</si>
  <si>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</si>
  <si>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</si>
  <si>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</si>
  <si>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</si>
  <si>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</si>
  <si>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</si>
  <si>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</si>
  <si>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</si>
  <si>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</si>
  <si>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</si>
  <si>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</si>
  <si>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</si>
  <si>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</si>
  <si>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</si>
  <si>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</si>
  <si>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</si>
  <si>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</si>
  <si>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</si>
  <si>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</si>
  <si>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</si>
  <si>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</si>
  <si>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</si>
  <si>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</si>
  <si>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</si>
  <si>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</si>
  <si>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</si>
  <si>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</si>
  <si>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</si>
  <si>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</si>
  <si>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</si>
  <si>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</si>
  <si>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</si>
  <si>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</si>
  <si>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</si>
  <si>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</si>
  <si>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</si>
  <si>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</si>
  <si>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</si>
  <si>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</si>
  <si>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</si>
  <si>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</si>
  <si>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</si>
  <si>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</si>
  <si>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</si>
  <si>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</si>
  <si>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</si>
  <si>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</si>
  <si>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</si>
  <si>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</si>
  <si>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</si>
  <si>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</si>
  <si>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</si>
  <si>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</si>
  <si>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</si>
  <si>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</si>
  <si>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</si>
  <si>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</si>
  <si>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</si>
  <si>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</si>
  <si>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</si>
  <si>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</si>
  <si>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</si>
  <si>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</si>
  <si>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</si>
  <si>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</si>
  <si>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</si>
  <si>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</si>
  <si>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</si>
  <si>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</si>
  <si>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</si>
  <si>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</si>
  <si>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</si>
  <si>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</si>
  <si>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</si>
  <si>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</si>
  <si>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</si>
  <si>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</si>
  <si>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</si>
  <si>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</si>
  <si>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</si>
  <si>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</si>
  <si>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</si>
  <si>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</si>
  <si>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</si>
  <si>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</si>
  <si>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</si>
  <si>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</si>
  <si>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</si>
  <si>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</si>
  <si>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</si>
  <si>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</si>
  <si>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</si>
  <si>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</si>
  <si>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</si>
  <si>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</si>
  <si>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</si>
  <si>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</si>
  <si>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</si>
  <si>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</si>
  <si>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</si>
  <si>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</si>
  <si>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</si>
  <si>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</si>
  <si>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</si>
  <si>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</si>
  <si>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</si>
  <si>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</si>
  <si>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</si>
  <si>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</si>
  <si>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</si>
  <si>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</si>
  <si>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</si>
  <si>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</si>
  <si>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</si>
  <si>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</si>
  <si>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</si>
  <si>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</si>
  <si>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</si>
  <si>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</si>
  <si>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</si>
  <si>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</si>
  <si>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</si>
  <si>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</si>
  <si>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</si>
  <si>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</si>
  <si>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</si>
  <si>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</si>
  <si>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</si>
  <si>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</si>
  <si>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</si>
  <si>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</si>
  <si>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</si>
  <si>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</si>
  <si>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</si>
  <si>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</si>
  <si>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</si>
  <si>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</si>
  <si>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</si>
  <si>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</si>
  <si>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</si>
  <si>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</si>
  <si>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</si>
  <si>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</si>
  <si>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</si>
  <si>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</si>
  <si>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</si>
  <si>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</si>
  <si>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</si>
  <si>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</si>
  <si>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</si>
  <si>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</si>
  <si>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</si>
  <si>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</si>
  <si>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</si>
  <si>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</si>
  <si>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</si>
  <si>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</si>
  <si>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</si>
  <si>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</si>
  <si>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</si>
  <si>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</si>
  <si>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</si>
  <si>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</si>
  <si>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</si>
  <si>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</si>
  <si>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</si>
  <si>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</si>
  <si>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</si>
  <si>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</si>
  <si>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</si>
  <si>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</si>
  <si>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</si>
  <si>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</si>
  <si>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</si>
  <si>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</si>
  <si>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</si>
  <si>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</si>
  <si>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</si>
  <si>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</si>
  <si>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</si>
  <si>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</si>
  <si>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</si>
  <si>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</si>
  <si>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</si>
  <si>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</si>
  <si>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</si>
  <si>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</si>
  <si>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</si>
  <si>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</si>
  <si>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</si>
  <si>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</si>
  <si>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</si>
  <si>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</si>
  <si>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</si>
  <si>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</si>
  <si>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</si>
  <si>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</si>
  <si>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</si>
  <si>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</si>
  <si>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</si>
  <si>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</si>
  <si>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</si>
  <si>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</si>
  <si>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</si>
  <si>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</si>
  <si>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</si>
  <si>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</si>
  <si>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</si>
  <si>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</si>
  <si>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</si>
  <si>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</si>
  <si>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</si>
  <si>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</si>
  <si>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</si>
  <si>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</si>
  <si>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</si>
  <si>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</si>
  <si>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</si>
  <si>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</si>
  <si>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</si>
  <si>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</si>
  <si>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</si>
  <si>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</si>
  <si>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</si>
  <si>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</si>
  <si>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</si>
  <si>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</si>
  <si>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</si>
  <si>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</si>
  <si>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</si>
  <si>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</si>
  <si>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</si>
  <si>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</si>
  <si>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</si>
  <si>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</si>
  <si>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</si>
  <si>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</si>
  <si>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</si>
  <si>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</si>
  <si>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</si>
  <si>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</si>
  <si>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</si>
  <si>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</si>
  <si>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</si>
  <si>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</si>
  <si>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</si>
  <si>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</si>
  <si>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</si>
  <si>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</si>
  <si>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</si>
  <si>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</si>
  <si>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</si>
  <si>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</si>
  <si>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</si>
  <si>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</si>
  <si>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</si>
  <si>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</si>
  <si>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</si>
  <si>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</si>
  <si>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</si>
  <si>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</si>
  <si>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</si>
  <si>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</si>
  <si>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</si>
  <si>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</si>
  <si>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</si>
  <si>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</si>
  <si>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</si>
  <si>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</si>
  <si>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</si>
  <si>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</si>
  <si>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</si>
  <si>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</si>
  <si>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</si>
  <si>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</si>
  <si>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</si>
  <si>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</si>
  <si>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</si>
  <si>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</si>
  <si>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</si>
  <si>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</si>
  <si>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</si>
  <si>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</si>
  <si>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</si>
  <si>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</si>
  <si>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</si>
  <si>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</si>
  <si>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</si>
  <si>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</si>
  <si>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</si>
  <si>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</si>
  <si>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</si>
  <si>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</si>
  <si>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</si>
  <si>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</si>
  <si>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</si>
  <si>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</si>
  <si>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</si>
  <si>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</si>
  <si>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</si>
  <si>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</si>
  <si>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</si>
  <si>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</si>
  <si>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</si>
  <si>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</si>
  <si>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</si>
  <si>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</si>
  <si>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</si>
  <si>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</si>
  <si>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</si>
  <si>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</si>
  <si>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</si>
  <si>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</si>
  <si>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</si>
  <si>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</si>
  <si>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</si>
  <si>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</si>
  <si>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</si>
  <si>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</si>
  <si>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</si>
  <si>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</si>
  <si>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</si>
  <si>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</si>
  <si>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</si>
  <si>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</si>
  <si>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</si>
  <si>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</si>
  <si>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</si>
  <si>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</si>
  <si>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</si>
  <si>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</si>
  <si>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</si>
  <si>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</si>
  <si>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</si>
  <si>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</si>
  <si>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</si>
  <si>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</si>
  <si>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</si>
  <si>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</si>
  <si>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</si>
  <si>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</si>
  <si>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</si>
  <si>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</si>
  <si>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</si>
  <si>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</si>
  <si>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</si>
  <si>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</si>
  <si>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</si>
  <si>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</si>
  <si>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</si>
  <si>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</si>
  <si>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</si>
  <si>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</si>
  <si>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</si>
  <si>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</si>
  <si>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</si>
  <si>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</si>
  <si>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</si>
  <si>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</si>
  <si>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</si>
  <si>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</si>
  <si>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</si>
  <si>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</si>
  <si>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</si>
  <si>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</si>
  <si>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</si>
  <si>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</si>
  <si>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</si>
  <si>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</si>
  <si>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</si>
  <si>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</si>
  <si>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</si>
  <si>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</si>
  <si>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</si>
  <si>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</si>
  <si>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</si>
  <si>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</si>
  <si>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</si>
  <si>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</si>
  <si>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</si>
  <si>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</si>
  <si>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</si>
  <si>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</si>
  <si>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</si>
  <si>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</si>
  <si>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</si>
  <si>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</si>
  <si>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</si>
  <si>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</si>
  <si>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</si>
  <si>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</si>
  <si>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</si>
  <si>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</si>
  <si>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</si>
  <si>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</si>
  <si>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</si>
  <si>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</si>
  <si>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</si>
  <si>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</si>
  <si>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</si>
  <si>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</si>
  <si>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</si>
  <si>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</si>
  <si>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</si>
  <si>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</si>
  <si>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</si>
  <si>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</si>
  <si>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</si>
  <si>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</si>
  <si>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</si>
  <si>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</si>
  <si>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</si>
  <si>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</si>
  <si>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</si>
  <si>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</si>
  <si>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</si>
  <si>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</si>
  <si>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</si>
  <si>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</si>
  <si>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</si>
  <si>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</si>
  <si>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</si>
  <si>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</si>
  <si>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</si>
  <si>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</si>
  <si>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</si>
  <si>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</si>
  <si>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</si>
  <si>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</si>
  <si>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</si>
  <si>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</si>
  <si>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</si>
  <si>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</si>
  <si>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</si>
  <si>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</si>
  <si>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</si>
  <si>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</si>
  <si>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</si>
  <si>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</si>
  <si>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</si>
  <si>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</si>
  <si>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</si>
  <si>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</si>
  <si>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</si>
  <si>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</si>
  <si>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</si>
  <si>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</si>
  <si>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</si>
  <si>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</si>
  <si>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</si>
  <si>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</si>
  <si>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</si>
  <si>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</si>
  <si>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</si>
  <si>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</si>
  <si>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</si>
  <si>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</si>
  <si>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</si>
  <si>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</si>
  <si>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</si>
  <si>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</si>
  <si>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</si>
  <si>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</si>
  <si>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</si>
  <si>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</si>
  <si>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</si>
  <si>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</si>
  <si>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</si>
  <si>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</si>
  <si>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</si>
  <si>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</si>
  <si>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</si>
  <si>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</si>
  <si>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</si>
  <si>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</si>
  <si>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</si>
  <si>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</si>
  <si>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</si>
  <si>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</si>
  <si>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</si>
  <si>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</si>
  <si>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</si>
  <si>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</si>
  <si>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</si>
  <si>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</si>
  <si>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</si>
  <si>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</si>
  <si>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</si>
  <si>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</si>
  <si>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</si>
  <si>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</si>
  <si>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</si>
  <si>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</si>
  <si>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</si>
  <si>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</si>
  <si>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</si>
  <si>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</si>
  <si>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</si>
  <si>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</si>
  <si>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</si>
  <si>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</si>
  <si>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</si>
  <si>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</si>
  <si>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</si>
  <si>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</si>
  <si>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</si>
  <si>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</si>
  <si>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</si>
  <si>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</si>
  <si>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</si>
  <si>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</si>
  <si>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</si>
  <si>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</si>
  <si>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</si>
  <si>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</si>
  <si>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</si>
  <si>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</si>
  <si>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</si>
  <si>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</si>
  <si>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</si>
  <si>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</si>
  <si>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</si>
  <si>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</si>
  <si>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</si>
  <si>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</si>
  <si>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</si>
  <si>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</si>
  <si>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</si>
  <si>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</si>
  <si>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</si>
  <si>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</si>
  <si>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</si>
  <si>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</si>
  <si>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</si>
  <si>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</si>
  <si>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</si>
  <si>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</si>
  <si>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</si>
  <si>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</si>
  <si>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</si>
  <si>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</si>
  <si>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</si>
  <si>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</si>
  <si>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</si>
  <si>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</si>
  <si>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</si>
  <si>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</si>
  <si>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</si>
  <si>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</si>
  <si>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</si>
  <si>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</si>
  <si>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</si>
  <si>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</si>
  <si>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</si>
  <si>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</si>
  <si>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</si>
  <si>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</si>
  <si>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</si>
  <si>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</si>
  <si>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</si>
  <si>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</si>
  <si>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</si>
  <si>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</si>
  <si>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</si>
  <si>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</si>
  <si>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</si>
  <si>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</si>
  <si>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</si>
  <si>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</si>
  <si>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</si>
  <si>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</si>
  <si>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</si>
  <si>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</si>
  <si>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</si>
  <si>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</si>
  <si>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</si>
  <si>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</si>
  <si>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</si>
  <si>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</si>
  <si>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</si>
  <si>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</si>
  <si>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</si>
  <si>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</si>
  <si>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</si>
  <si>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</si>
  <si>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</si>
  <si>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</si>
  <si>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</si>
  <si>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</si>
  <si>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</si>
  <si>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</si>
  <si>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</si>
  <si>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</si>
  <si>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</si>
  <si>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</si>
  <si>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</si>
  <si>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</si>
  <si>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</si>
  <si>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</si>
  <si>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</si>
  <si>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</si>
  <si>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</si>
  <si>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</si>
  <si>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</si>
  <si>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</si>
  <si>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</si>
  <si>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</si>
  <si>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</si>
  <si>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</si>
  <si>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</si>
  <si>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</si>
  <si>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</si>
  <si>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</si>
  <si>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</si>
  <si>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</si>
  <si>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</si>
  <si>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</si>
  <si>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</si>
  <si>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</si>
  <si>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</si>
  <si>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</si>
  <si>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</si>
  <si>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</si>
  <si>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</si>
  <si>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</si>
  <si>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</si>
  <si>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</si>
  <si>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</si>
  <si>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</si>
  <si>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</si>
  <si>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</si>
  <si>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</si>
  <si>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</si>
  <si>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</si>
  <si>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</si>
  <si>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</si>
  <si>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</si>
  <si>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</si>
  <si>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</si>
  <si>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</si>
  <si>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</si>
  <si>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</si>
  <si>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</si>
  <si>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</si>
  <si>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</si>
  <si>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</si>
  <si>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</si>
  <si>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</si>
  <si>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</si>
  <si>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</si>
  <si>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</si>
  <si>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</si>
  <si>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</si>
  <si>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</si>
  <si>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</si>
  <si>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</si>
  <si>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</si>
  <si>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</si>
  <si>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</si>
  <si>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</si>
  <si>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</si>
  <si>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</si>
  <si>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</si>
  <si>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</si>
  <si>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</si>
  <si>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</si>
  <si>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</si>
  <si>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</si>
  <si>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</si>
  <si>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</si>
  <si>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</si>
  <si>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</si>
  <si>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</si>
  <si>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</si>
  <si>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</si>
  <si>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</si>
  <si>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</si>
  <si>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</si>
  <si>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</si>
  <si>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</si>
  <si>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</si>
  <si>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</si>
  <si>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</si>
  <si>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</si>
  <si>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</si>
  <si>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</si>
  <si>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</si>
  <si>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</si>
  <si>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</si>
  <si>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</si>
  <si>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</si>
  <si>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</si>
  <si>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</si>
  <si>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</si>
  <si>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</si>
  <si>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</si>
  <si>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</si>
  <si>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</si>
  <si>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</si>
  <si>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</si>
  <si>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</si>
  <si>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</si>
  <si>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</si>
  <si>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</si>
  <si>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</si>
  <si>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</si>
  <si>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</si>
  <si>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</si>
  <si>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</si>
  <si>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</si>
  <si>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</si>
  <si>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</si>
  <si>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</si>
  <si>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</si>
  <si>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</si>
  <si>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</si>
  <si>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</si>
  <si>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</si>
  <si>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</si>
  <si>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</si>
  <si>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</si>
  <si>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</si>
  <si>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</si>
  <si>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</si>
  <si>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</si>
  <si>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</si>
  <si>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</si>
  <si>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</si>
  <si>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</si>
  <si>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</si>
  <si>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</si>
  <si>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</si>
  <si>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</si>
  <si>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</si>
  <si>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</si>
  <si>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</si>
  <si>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</si>
  <si>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</si>
  <si>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</si>
  <si>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</si>
  <si>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</si>
  <si>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</si>
  <si>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</si>
  <si>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</si>
  <si>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</si>
  <si>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</si>
  <si>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</si>
  <si>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</si>
  <si>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</si>
  <si>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</si>
  <si>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</si>
  <si>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</si>
  <si>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</si>
  <si>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</si>
  <si>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</si>
  <si>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</si>
  <si>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</si>
  <si>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</si>
  <si>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</si>
  <si>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</si>
  <si>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</si>
  <si>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</si>
  <si>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</si>
  <si>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</si>
  <si>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</si>
  <si>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</si>
  <si>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</si>
  <si>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</si>
  <si>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</si>
  <si>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</si>
  <si>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</si>
  <si>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</si>
  <si>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</si>
  <si>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</si>
  <si>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</si>
  <si>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</si>
  <si>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</si>
  <si>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</si>
  <si>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</si>
  <si>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</si>
  <si>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</si>
  <si>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</si>
  <si>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</si>
  <si>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</si>
  <si>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</si>
  <si>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</si>
  <si>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</si>
  <si>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</si>
  <si>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</si>
  <si>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</si>
  <si>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</si>
  <si>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</si>
  <si>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</si>
  <si>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</si>
  <si>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</si>
  <si>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</si>
  <si>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</si>
  <si>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</si>
  <si>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</si>
  <si>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</si>
  <si>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</si>
  <si>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</si>
  <si>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</si>
  <si>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</si>
  <si>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</si>
  <si>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</si>
  <si>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</si>
  <si>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</si>
  <si>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</si>
  <si>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</si>
  <si>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</si>
  <si>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</si>
  <si>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</si>
  <si>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</si>
  <si>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</si>
  <si>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</si>
  <si>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</si>
  <si>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</si>
  <si>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</si>
  <si>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</si>
  <si>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</si>
  <si>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</si>
  <si>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</si>
  <si>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</si>
  <si>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</si>
  <si>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</si>
  <si>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</si>
  <si>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</si>
  <si>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</si>
  <si>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</si>
  <si>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</si>
  <si>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</si>
  <si>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</si>
  <si>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</si>
  <si>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</si>
  <si>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</si>
  <si>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</si>
  <si>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</si>
  <si>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</si>
  <si>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</si>
  <si>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</si>
  <si>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</si>
  <si>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</si>
  <si>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</si>
  <si>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</si>
  <si>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</si>
  <si>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</si>
  <si>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</si>
  <si>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</si>
  <si>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</si>
  <si>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</si>
  <si>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</si>
  <si>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</si>
  <si>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</si>
  <si>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</si>
  <si>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</si>
  <si>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</si>
  <si>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</si>
  <si>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</si>
  <si>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</si>
  <si>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</si>
  <si>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</si>
  <si>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</si>
  <si>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</si>
  <si>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</si>
  <si>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</si>
  <si>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</si>
  <si>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</si>
  <si>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</si>
  <si>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</si>
  <si>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</si>
  <si>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</si>
  <si>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</si>
  <si>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</si>
  <si>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</si>
  <si>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</si>
  <si>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</si>
  <si>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</si>
  <si>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</si>
  <si>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</si>
  <si>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</si>
  <si>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</si>
  <si>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</si>
  <si>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</si>
  <si>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</si>
  <si>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</si>
  <si>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</si>
  <si>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</si>
  <si>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</si>
  <si>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</si>
  <si>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</si>
  <si>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</si>
  <si>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</si>
  <si>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</si>
  <si>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</si>
  <si>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</si>
  <si>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</si>
  <si>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</si>
  <si>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</si>
  <si>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</si>
  <si>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</si>
  <si>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</si>
  <si>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</si>
  <si>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</si>
  <si>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</si>
  <si>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</si>
  <si>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</si>
  <si>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</si>
  <si>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</si>
  <si>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</si>
  <si>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</si>
  <si>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</si>
  <si>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</si>
  <si>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</si>
  <si>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</si>
  <si>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</si>
  <si>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</si>
  <si>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</si>
  <si>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</si>
  <si>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</si>
  <si>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</si>
  <si>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</si>
  <si>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</si>
  <si>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</si>
  <si>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</si>
  <si>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</si>
  <si>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</si>
  <si>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</si>
  <si>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</si>
  <si>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</si>
  <si>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</si>
  <si>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</si>
  <si>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</si>
  <si>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</si>
  <si>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</si>
  <si>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</si>
  <si>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</si>
  <si>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</si>
  <si>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</si>
  <si>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</si>
  <si>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</si>
  <si>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</si>
  <si>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</si>
  <si>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</si>
  <si>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</si>
  <si>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</si>
  <si>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</si>
  <si>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</si>
  <si>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</si>
  <si>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</si>
  <si>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</si>
  <si>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</si>
  <si>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</si>
  <si>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</si>
  <si>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</si>
  <si>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</si>
  <si>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</si>
  <si>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</si>
  <si>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</si>
  <si>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</si>
  <si>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</si>
  <si>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</si>
  <si>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</si>
  <si>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</si>
  <si>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</si>
  <si>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</si>
  <si>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</si>
  <si>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</si>
  <si>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</si>
  <si>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</si>
  <si>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</si>
  <si>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</si>
  <si>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</si>
  <si>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</si>
  <si>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</si>
  <si>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</si>
  <si>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</si>
  <si>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</si>
  <si>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</si>
  <si>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</si>
  <si>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</si>
  <si>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</si>
  <si>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</si>
  <si>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</si>
  <si>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</si>
  <si>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</si>
  <si>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</si>
  <si>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</si>
  <si>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</si>
  <si>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</si>
  <si>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</si>
  <si>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</si>
  <si>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</si>
  <si>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</si>
  <si>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</si>
  <si>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</si>
  <si>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</si>
  <si>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</si>
  <si>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</si>
  <si>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</si>
  <si>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</si>
  <si>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</si>
  <si>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</si>
  <si>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</si>
  <si>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</si>
  <si>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</si>
  <si>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</si>
  <si>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</si>
  <si>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</si>
  <si>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</si>
  <si>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</si>
  <si>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</si>
  <si>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</si>
  <si>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</si>
  <si>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</si>
  <si>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</si>
  <si>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</si>
  <si>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</si>
  <si>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</si>
  <si>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</si>
  <si>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</si>
  <si>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</si>
  <si>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</si>
  <si>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</si>
  <si>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</si>
  <si>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</si>
  <si>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</si>
  <si>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</si>
  <si>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</si>
  <si>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</si>
  <si>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</si>
  <si>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</si>
  <si>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</si>
  <si>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</si>
  <si>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</si>
  <si>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</si>
  <si>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</si>
  <si>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</si>
  <si>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</si>
  <si>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</si>
  <si>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</si>
  <si>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</si>
  <si>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</si>
  <si>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</si>
  <si>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</si>
  <si>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</si>
  <si>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</si>
  <si>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</si>
  <si>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</si>
  <si>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</si>
  <si>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</si>
  <si>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</si>
  <si>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</si>
  <si>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</si>
  <si>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</si>
  <si>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</si>
  <si>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</si>
  <si>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</si>
  <si>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</si>
  <si>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</si>
  <si>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</si>
  <si>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</si>
  <si>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</si>
  <si>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</si>
  <si>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</si>
  <si>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</si>
  <si>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</si>
  <si>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</si>
  <si>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</si>
  <si>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</si>
  <si>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</si>
  <si>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</si>
  <si>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</si>
  <si>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</si>
  <si>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</si>
  <si>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</si>
  <si>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</si>
  <si>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</si>
  <si>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</si>
  <si>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</si>
  <si>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</si>
  <si>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</si>
  <si>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</si>
  <si>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</si>
  <si>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</si>
  <si>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</si>
  <si>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</si>
  <si>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</si>
  <si>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</si>
  <si>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</si>
  <si>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</si>
  <si>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</si>
  <si>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</si>
  <si>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</si>
  <si>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</si>
  <si>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</si>
  <si>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</si>
  <si>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</si>
  <si>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</si>
  <si>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</si>
  <si>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</si>
  <si>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</si>
  <si>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</si>
  <si>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</si>
  <si>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</si>
  <si>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</si>
  <si>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</si>
  <si>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</si>
  <si>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</si>
  <si>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</si>
  <si>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</si>
  <si>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</si>
  <si>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</si>
  <si>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</si>
  <si>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</si>
  <si>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</si>
  <si>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</si>
  <si>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</si>
  <si>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</si>
  <si>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</si>
  <si>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</si>
  <si>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</si>
  <si>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</si>
  <si>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</si>
  <si>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</si>
  <si>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</si>
  <si>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</si>
  <si>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</si>
  <si>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</si>
  <si>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</si>
  <si>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</si>
  <si>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</si>
  <si>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</si>
  <si>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</si>
  <si>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</si>
  <si>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</si>
  <si>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</si>
  <si>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</si>
  <si>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</si>
  <si>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</si>
  <si>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</si>
  <si>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</si>
  <si>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</si>
  <si>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</si>
  <si>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</si>
  <si>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</si>
  <si>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</si>
  <si>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</si>
  <si>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</si>
  <si>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</si>
  <si>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</si>
  <si>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</si>
  <si>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</si>
  <si>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</si>
  <si>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</si>
  <si>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</si>
  <si>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</si>
  <si>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</si>
  <si>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</si>
  <si>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</si>
  <si>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</si>
  <si>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</si>
  <si>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</si>
  <si>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</si>
  <si>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</si>
  <si>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</si>
  <si>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</si>
  <si>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</si>
  <si>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</si>
  <si>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</si>
  <si>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</si>
  <si>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</si>
  <si>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</si>
  <si>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</si>
  <si>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</si>
  <si>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</si>
  <si>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</si>
  <si>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</si>
  <si>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</si>
  <si>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</si>
  <si>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</si>
  <si>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</si>
  <si>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</si>
  <si>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</si>
  <si>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</si>
  <si>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</si>
  <si>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</si>
  <si>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</si>
  <si>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</si>
  <si>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</si>
  <si>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</si>
  <si>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</si>
  <si>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</si>
  <si>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</si>
  <si>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</si>
  <si>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</si>
  <si>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</si>
  <si>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</si>
  <si>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</si>
  <si>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</si>
  <si>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</si>
  <si>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</si>
  <si>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</si>
  <si>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</si>
  <si>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</si>
  <si>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</si>
  <si>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</si>
  <si>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</si>
  <si>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</si>
  <si>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</si>
  <si>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</si>
  <si>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</si>
  <si>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</si>
  <si>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</si>
  <si>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</si>
  <si>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</si>
  <si>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</si>
  <si>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</si>
  <si>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</si>
  <si>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</si>
  <si>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</si>
  <si>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</si>
  <si>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</si>
  <si>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</si>
  <si>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</si>
  <si>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</si>
  <si>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</si>
  <si>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</si>
  <si>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</si>
  <si>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</si>
  <si>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</si>
  <si>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</si>
  <si>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</si>
  <si>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</si>
  <si>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</si>
  <si>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</si>
  <si>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</si>
  <si>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</si>
  <si>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</si>
  <si>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</si>
  <si>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</si>
  <si>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</si>
  <si>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</si>
  <si>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</si>
  <si>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</si>
  <si>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</si>
  <si>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</si>
  <si>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</si>
  <si>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</si>
  <si>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</si>
  <si>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</si>
  <si>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</si>
  <si>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</si>
  <si>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</si>
  <si>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</si>
  <si>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</si>
  <si>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</si>
  <si>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</si>
  <si>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</si>
  <si>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</si>
  <si>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</si>
  <si>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</si>
  <si>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</si>
  <si>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</si>
  <si>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</si>
  <si>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</si>
  <si>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</si>
  <si>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</si>
  <si>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</si>
  <si>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</si>
  <si>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</si>
  <si>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</si>
  <si>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</si>
  <si>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</si>
  <si>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</si>
  <si>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</si>
  <si>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</si>
  <si>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</si>
  <si>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</si>
  <si>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</si>
  <si>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</si>
  <si>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</si>
  <si>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</si>
  <si>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</si>
  <si>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</si>
  <si>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</si>
  <si>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</si>
  <si>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</si>
  <si>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</si>
  <si>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</si>
  <si>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</si>
  <si>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</si>
  <si>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</si>
  <si>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</si>
  <si>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</si>
  <si>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</si>
  <si>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</si>
  <si>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</si>
  <si>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</si>
  <si>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</si>
  <si>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</si>
  <si>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</si>
  <si>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</si>
  <si>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</si>
  <si>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</si>
  <si>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</si>
  <si>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</si>
  <si>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</si>
  <si>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</si>
  <si>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</si>
  <si>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</si>
  <si>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</si>
  <si>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</si>
  <si>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</si>
  <si>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</si>
  <si>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</si>
  <si>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</si>
  <si>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</si>
  <si>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</si>
  <si>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</si>
  <si>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</si>
  <si>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</si>
  <si>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</si>
  <si>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</si>
  <si>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</si>
  <si>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</si>
  <si>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</si>
  <si>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</si>
  <si>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</si>
  <si>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</si>
  <si>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</si>
  <si>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</si>
  <si>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</si>
  <si>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</si>
  <si>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</si>
  <si>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</si>
  <si>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</si>
  <si>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</si>
  <si>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</si>
  <si>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</si>
  <si>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</si>
  <si>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</si>
  <si>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</si>
  <si>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</si>
  <si>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</si>
  <si>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</si>
  <si>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</si>
  <si>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</si>
  <si>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</si>
  <si>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</si>
  <si>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</si>
  <si>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</si>
  <si>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</si>
  <si>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</si>
  <si>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</si>
  <si>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</si>
  <si>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</si>
  <si>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</si>
  <si>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</si>
  <si>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</si>
  <si>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</si>
  <si>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</si>
  <si>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</si>
  <si>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</si>
  <si>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</si>
  <si>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</si>
  <si>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</si>
  <si>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</si>
  <si>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</si>
  <si>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</si>
  <si>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</si>
  <si>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</si>
  <si>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</si>
  <si>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</si>
  <si>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</si>
  <si>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</si>
  <si>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</si>
  <si>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</si>
  <si>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</si>
  <si>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</si>
  <si>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</si>
  <si>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</si>
  <si>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</si>
  <si>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</si>
  <si>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</si>
  <si>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</si>
  <si>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</si>
  <si>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</si>
  <si>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</si>
  <si>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</si>
  <si>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</si>
  <si>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</si>
  <si>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</si>
  <si>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</si>
  <si>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</si>
  <si>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</si>
  <si>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</si>
  <si>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</si>
  <si>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</si>
  <si>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</si>
  <si>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</si>
  <si>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</si>
  <si>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</si>
  <si>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</si>
  <si>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</si>
  <si>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</si>
  <si>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</si>
  <si>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</si>
  <si>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</si>
  <si>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</si>
  <si>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</si>
  <si>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</si>
  <si>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</si>
  <si>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</si>
  <si>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</si>
  <si>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</si>
  <si>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</si>
  <si>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</si>
  <si>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</si>
  <si>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</si>
  <si>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</si>
  <si>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</si>
  <si>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</si>
  <si>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</si>
  <si>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</si>
  <si>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</si>
  <si>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</si>
  <si>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</si>
  <si>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</si>
  <si>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</si>
  <si>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</si>
  <si>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</si>
  <si>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</si>
  <si>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</si>
  <si>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</si>
  <si>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</si>
  <si>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</si>
  <si>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</si>
  <si>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</si>
  <si>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</si>
  <si>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</si>
  <si>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</si>
  <si>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</si>
  <si>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</si>
  <si>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</si>
  <si>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</si>
  <si>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</si>
  <si>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</si>
  <si>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</si>
  <si>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</si>
  <si>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</si>
  <si>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</si>
  <si>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</si>
  <si>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</si>
  <si>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</si>
  <si>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</si>
  <si>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</si>
  <si>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</si>
  <si>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</si>
  <si>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</si>
  <si>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</si>
  <si>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</si>
  <si>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</si>
  <si>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</si>
  <si>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</si>
  <si>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</si>
  <si>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</si>
  <si>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</si>
  <si>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</si>
  <si>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</si>
  <si>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</si>
  <si>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</si>
  <si>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</si>
  <si>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</si>
  <si>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</si>
  <si>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</si>
  <si>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</si>
  <si>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</si>
  <si>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</si>
  <si>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</si>
  <si>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</si>
  <si>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</si>
  <si>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</si>
  <si>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</si>
  <si>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</si>
  <si>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</si>
  <si>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</si>
  <si>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</si>
  <si>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</si>
  <si>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</si>
  <si>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</si>
  <si>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</si>
  <si>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</si>
  <si>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</si>
  <si>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</si>
  <si>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</si>
  <si>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</si>
  <si>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</si>
  <si>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</si>
  <si>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</si>
  <si>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</si>
  <si>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</si>
  <si>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</si>
  <si>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</si>
  <si>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</si>
  <si>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</si>
  <si>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</si>
  <si>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</si>
  <si>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</si>
  <si>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</si>
  <si>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</si>
  <si>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</si>
  <si>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</si>
  <si>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</si>
  <si>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</si>
  <si>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</si>
  <si>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</si>
  <si>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</si>
  <si>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</si>
  <si>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</si>
  <si>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</si>
  <si>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</si>
  <si>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</si>
  <si>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</si>
  <si>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</si>
  <si>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</si>
  <si>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</si>
  <si>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</si>
  <si>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</si>
  <si>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</si>
  <si>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</si>
  <si>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</si>
  <si>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</si>
  <si>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</si>
  <si>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</si>
  <si>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</si>
  <si>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</si>
  <si>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</si>
  <si>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</si>
  <si>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</si>
  <si>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</si>
  <si>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</si>
  <si>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</si>
  <si>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</si>
  <si>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</si>
  <si>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</si>
  <si>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</si>
  <si>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</si>
  <si>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</si>
  <si>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</si>
  <si>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</si>
  <si>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</si>
  <si>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</si>
  <si>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</si>
  <si>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</si>
  <si>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</si>
  <si>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</si>
  <si>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</si>
  <si>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</si>
  <si>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</si>
  <si>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</si>
  <si>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</si>
  <si>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</si>
  <si>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</si>
  <si>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</si>
  <si>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</si>
  <si>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</si>
  <si>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</si>
  <si>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</si>
  <si>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</si>
  <si>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</si>
  <si>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</si>
  <si>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</si>
  <si>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</si>
  <si>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</si>
  <si>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</si>
  <si>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</si>
  <si>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</si>
  <si>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</si>
  <si>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</si>
  <si>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</si>
  <si>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</si>
  <si>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</si>
  <si>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</si>
  <si>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</si>
  <si>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</si>
  <si>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</si>
  <si>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</si>
  <si>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</si>
  <si>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</si>
  <si>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</si>
  <si>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</si>
  <si>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</si>
  <si>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</si>
  <si>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</si>
  <si>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</si>
  <si>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</si>
  <si>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</si>
  <si>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</si>
  <si>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</si>
  <si>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</si>
  <si>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</si>
  <si>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</si>
  <si>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</si>
  <si>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</si>
  <si>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</si>
  <si>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</si>
  <si>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</si>
  <si>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</si>
  <si>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</si>
  <si>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</si>
  <si>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</si>
  <si>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</si>
  <si>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</si>
  <si>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</si>
  <si>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</si>
  <si>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</si>
  <si>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</si>
  <si>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</si>
  <si>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</si>
  <si>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</si>
  <si>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</si>
  <si>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</si>
  <si>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</si>
  <si>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</si>
  <si>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</si>
  <si>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</si>
  <si>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</si>
  <si>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</si>
  <si>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</si>
  <si>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</si>
  <si>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</si>
  <si>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</si>
  <si>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</si>
  <si>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</si>
  <si>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</si>
  <si>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</si>
  <si>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</si>
  <si>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</si>
  <si>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</si>
  <si>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</si>
  <si>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</si>
  <si>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</si>
  <si>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</si>
  <si>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</si>
  <si>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</si>
  <si>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</si>
  <si>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</si>
  <si>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</si>
  <si>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</si>
  <si>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</si>
  <si>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</si>
  <si>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</si>
  <si>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</si>
  <si>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</si>
  <si>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</si>
  <si>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</si>
  <si>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</si>
  <si>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</si>
  <si>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</si>
  <si>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</si>
  <si>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</si>
  <si>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</si>
  <si>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</si>
  <si>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</si>
  <si>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</si>
  <si>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</si>
  <si>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</si>
  <si>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</si>
  <si>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</si>
  <si>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</si>
  <si>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</si>
  <si>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</si>
  <si>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</si>
  <si>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</si>
  <si>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</si>
  <si>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</si>
  <si>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</si>
  <si>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</si>
  <si>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</si>
  <si>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</si>
  <si>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</si>
  <si>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</si>
  <si>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</si>
  <si>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</si>
  <si>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</si>
  <si>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</si>
  <si>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</si>
  <si>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</si>
  <si>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</si>
  <si>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</si>
  <si>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</si>
  <si>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</si>
  <si>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</si>
  <si>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</si>
  <si>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</si>
  <si>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</si>
  <si>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</si>
  <si>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</si>
  <si>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</si>
  <si>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</si>
  <si>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</si>
  <si>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</si>
  <si>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</si>
  <si>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</si>
  <si>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</si>
  <si>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</si>
  <si>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</si>
  <si>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</si>
  <si>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</si>
  <si>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</si>
  <si>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</si>
  <si>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</si>
  <si>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</si>
  <si>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</si>
  <si>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</si>
  <si>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</si>
  <si>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</si>
  <si>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</si>
  <si>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</si>
  <si>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</si>
  <si>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</si>
  <si>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</si>
  <si>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</si>
  <si>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</si>
  <si>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</si>
  <si>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</si>
  <si>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</si>
  <si>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</si>
  <si>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</si>
  <si>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</si>
  <si>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</si>
  <si>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</si>
  <si>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</si>
  <si>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</si>
  <si>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</si>
  <si>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</si>
  <si>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</si>
  <si>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</si>
  <si>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</si>
  <si>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</si>
  <si>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</si>
  <si>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</si>
  <si>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</si>
  <si>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</si>
  <si>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</si>
  <si>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</si>
  <si>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</si>
  <si>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</si>
  <si>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</si>
  <si>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</si>
  <si>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</si>
  <si>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</si>
  <si>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</si>
  <si>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</si>
  <si>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</si>
  <si>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</si>
  <si>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</si>
  <si>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</si>
  <si>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</si>
  <si>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</si>
  <si>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</si>
  <si>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</si>
  <si>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</si>
  <si>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</si>
  <si>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</si>
  <si>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</si>
  <si>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</si>
  <si>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</si>
  <si>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</si>
  <si>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</si>
  <si>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</si>
  <si>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</si>
  <si>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</si>
  <si>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</si>
  <si>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</si>
  <si>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</si>
  <si>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</si>
  <si>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</si>
  <si>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</si>
  <si>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</si>
  <si>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</si>
  <si>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</si>
  <si>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</si>
  <si>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</si>
  <si>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</si>
  <si>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</si>
  <si>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</si>
  <si>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</si>
  <si>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</si>
  <si>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</si>
  <si>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</si>
  <si>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</si>
  <si>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</si>
  <si>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</si>
  <si>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</si>
  <si>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</si>
  <si>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</si>
  <si>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</si>
  <si>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</si>
  <si>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</si>
  <si>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</si>
  <si>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</si>
  <si>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</si>
  <si>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</si>
  <si>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</si>
  <si>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</si>
  <si>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</si>
  <si>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</si>
  <si>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</si>
  <si>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</si>
  <si>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</si>
  <si>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</si>
  <si>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</si>
  <si>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</si>
  <si>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</si>
  <si>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</si>
  <si>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</si>
  <si>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</si>
  <si>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</si>
  <si>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</si>
  <si>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</si>
  <si>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</si>
  <si>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</si>
  <si>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</si>
  <si>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</si>
  <si>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</si>
  <si>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</si>
  <si>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</si>
  <si>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</si>
  <si>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</si>
  <si>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</si>
  <si>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</si>
  <si>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</si>
  <si>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</si>
  <si>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</si>
  <si>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</si>
  <si>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</si>
  <si>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</si>
  <si>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</si>
  <si>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</si>
  <si>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</si>
  <si>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</si>
  <si>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</si>
  <si>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</si>
  <si>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</si>
  <si>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</si>
  <si>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</si>
  <si>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</si>
  <si>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</si>
  <si>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</si>
  <si>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</si>
  <si>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</si>
  <si>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</si>
  <si>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</si>
  <si>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</si>
  <si>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</si>
  <si>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</si>
  <si>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</si>
  <si>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</si>
  <si>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</si>
  <si>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</si>
  <si>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</si>
  <si>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</si>
  <si>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</si>
  <si>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</si>
  <si>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</si>
  <si>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</si>
  <si>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</si>
  <si>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</si>
  <si>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</si>
  <si>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</si>
  <si>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</si>
  <si>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</si>
  <si>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</si>
  <si>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</si>
  <si>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</si>
  <si>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</si>
  <si>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</si>
  <si>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</si>
  <si>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</si>
  <si>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</si>
  <si>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</si>
  <si>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</si>
  <si>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</si>
  <si>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</si>
  <si>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</si>
  <si>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</si>
  <si>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</si>
  <si>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</si>
  <si>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</si>
  <si>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</si>
  <si>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</si>
  <si>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</si>
  <si>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</si>
  <si>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</si>
  <si>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</si>
  <si>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</si>
  <si>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</si>
  <si>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</si>
  <si>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</si>
  <si>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</si>
  <si>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</si>
  <si>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</si>
  <si>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</si>
  <si>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</si>
  <si>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</si>
  <si>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</si>
  <si>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</si>
  <si>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</si>
  <si>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</si>
  <si>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</si>
  <si>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</si>
  <si>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</si>
  <si>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</si>
  <si>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</si>
  <si>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</si>
  <si>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</si>
  <si>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</si>
  <si>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</si>
  <si>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</si>
  <si>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</si>
  <si>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</si>
  <si>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</si>
  <si>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</si>
  <si>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</si>
  <si>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</si>
  <si>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</si>
  <si>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</si>
  <si>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</si>
  <si>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</si>
  <si>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</si>
  <si>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</si>
  <si>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</si>
  <si>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</si>
  <si>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</si>
  <si>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</si>
  <si>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</si>
  <si>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</si>
  <si>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</si>
  <si>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</si>
  <si>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</si>
  <si>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</si>
  <si>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</si>
  <si>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</si>
  <si>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</si>
  <si>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</si>
  <si>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</si>
  <si>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</si>
  <si>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</si>
  <si>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</si>
  <si>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</si>
  <si>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</si>
  <si>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</si>
  <si>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</si>
  <si>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</si>
  <si>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</si>
  <si>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</si>
  <si>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</si>
  <si>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</si>
  <si>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</si>
  <si>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</si>
  <si>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</si>
  <si>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</si>
  <si>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</si>
  <si>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</si>
  <si>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</si>
  <si>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</si>
  <si>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</si>
  <si>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</si>
  <si>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</si>
  <si>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</si>
  <si>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</si>
  <si>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</si>
  <si>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</si>
  <si>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</si>
  <si>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</si>
  <si>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</si>
  <si>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</si>
  <si>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</si>
  <si>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</si>
  <si>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</si>
  <si>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</si>
  <si>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</si>
  <si>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</si>
  <si>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</si>
  <si>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</si>
  <si>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</si>
  <si>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</si>
  <si>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</si>
  <si>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</si>
  <si>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</si>
  <si>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</si>
  <si>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</si>
  <si>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</si>
  <si>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</si>
  <si>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</si>
  <si>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</si>
  <si>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</si>
  <si>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</si>
  <si>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</si>
  <si>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</si>
  <si>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</si>
  <si>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</si>
  <si>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</si>
  <si>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</si>
  <si>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</si>
  <si>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</si>
  <si>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</si>
  <si>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</si>
  <si>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</si>
  <si>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</si>
  <si>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</si>
  <si>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</si>
  <si>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</si>
  <si>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</si>
  <si>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</si>
  <si>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</si>
  <si>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</si>
  <si>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</si>
  <si>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</si>
  <si>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</si>
  <si>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</si>
  <si>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</si>
  <si>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</si>
  <si>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</si>
  <si>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</si>
  <si>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</si>
  <si>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</si>
  <si>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</si>
  <si>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</si>
  <si>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</si>
  <si>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</si>
  <si>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</si>
  <si>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</si>
  <si>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</si>
  <si>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</si>
  <si>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</si>
  <si>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</si>
  <si>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</si>
  <si>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</si>
  <si>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</si>
  <si>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</si>
  <si>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</si>
  <si>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</si>
  <si>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</si>
  <si>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</si>
  <si>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</si>
  <si>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</si>
  <si>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</si>
  <si>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</si>
  <si>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</si>
  <si>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</si>
  <si>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</si>
  <si>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</si>
  <si>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</si>
  <si>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</si>
  <si>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</si>
  <si>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</si>
  <si>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</si>
  <si>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</si>
  <si>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</si>
  <si>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</si>
  <si>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</si>
  <si>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</si>
  <si>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</si>
  <si>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</si>
  <si>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</si>
  <si>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</si>
  <si>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</si>
  <si>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</si>
  <si>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</si>
  <si>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</si>
  <si>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</si>
  <si>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</si>
  <si>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</si>
  <si>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</si>
  <si>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</si>
  <si>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</si>
  <si>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</si>
  <si>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</si>
  <si>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</si>
  <si>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</si>
  <si>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</si>
  <si>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</si>
  <si>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</si>
  <si>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</si>
  <si>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</si>
  <si>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</si>
  <si>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</si>
  <si>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</si>
  <si>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</si>
  <si>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</si>
  <si>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</si>
  <si>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</si>
  <si>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</si>
  <si>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</si>
  <si>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</si>
  <si>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</si>
  <si>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</si>
  <si>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</si>
  <si>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</si>
  <si>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</si>
  <si>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</si>
  <si>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</si>
  <si>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</si>
  <si>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</si>
  <si>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</si>
  <si>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</si>
  <si>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</si>
  <si>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</si>
  <si>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</si>
  <si>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</si>
  <si>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</si>
  <si>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</si>
  <si>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</si>
  <si>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</si>
  <si>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</si>
  <si>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</si>
  <si>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</si>
  <si>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</si>
  <si>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</si>
  <si>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</si>
  <si>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</si>
  <si>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</si>
  <si>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</si>
  <si>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</si>
  <si>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</si>
  <si>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</si>
  <si>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</si>
  <si>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</si>
  <si>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</si>
  <si>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</si>
  <si>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</si>
  <si>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</si>
  <si>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</si>
  <si>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</si>
  <si>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</si>
  <si>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</si>
  <si>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</si>
  <si>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</si>
  <si>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</si>
  <si>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</si>
  <si>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</si>
  <si>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</si>
  <si>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</si>
  <si>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</si>
  <si>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</si>
  <si>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</si>
  <si>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</si>
  <si>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</si>
  <si>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</si>
  <si>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</si>
  <si>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</si>
  <si>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</si>
  <si>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</si>
  <si>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</si>
  <si>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</si>
  <si>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</si>
  <si>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</si>
  <si>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</si>
  <si>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</si>
  <si>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</si>
  <si>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</si>
  <si>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</si>
  <si>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</si>
  <si>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</si>
  <si>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</si>
  <si>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</si>
  <si>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</si>
  <si>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</si>
  <si>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</si>
  <si>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</si>
  <si>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</si>
  <si>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</si>
  <si>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</si>
  <si>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</si>
  <si>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</si>
  <si>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</si>
  <si>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</si>
  <si>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</si>
  <si>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</si>
  <si>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</si>
  <si>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</si>
  <si>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</si>
  <si>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</si>
  <si>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</si>
  <si>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</si>
  <si>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</si>
  <si>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</si>
  <si>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</si>
  <si>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</si>
  <si>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</si>
  <si>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</si>
  <si>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</si>
  <si>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</si>
  <si>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</si>
  <si>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</si>
  <si>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</si>
  <si>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</si>
  <si>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</si>
  <si>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</si>
  <si>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</si>
  <si>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</si>
  <si>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</si>
  <si>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</si>
  <si>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</si>
  <si>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</si>
  <si>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</si>
  <si>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</si>
  <si>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</si>
  <si>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</si>
  <si>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</si>
  <si>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</si>
  <si>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</si>
  <si>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</si>
  <si>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</si>
  <si>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</si>
  <si>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</si>
  <si>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</si>
  <si>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</si>
  <si>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</si>
  <si>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</si>
  <si>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</si>
  <si>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</si>
  <si>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</si>
  <si>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</si>
  <si>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</si>
  <si>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</si>
  <si>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</si>
  <si>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</si>
  <si>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</si>
  <si>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</si>
  <si>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</si>
  <si>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</si>
  <si>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</si>
  <si>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</si>
  <si>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</si>
  <si>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</si>
  <si>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</si>
  <si>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</si>
  <si>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</si>
  <si>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</si>
  <si>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</si>
  <si>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</si>
  <si>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</si>
  <si>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</si>
  <si>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</si>
  <si>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</si>
  <si>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</si>
  <si>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</si>
  <si>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</si>
  <si>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</si>
  <si>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</si>
  <si>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</si>
  <si>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</si>
  <si>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</si>
  <si>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</si>
  <si>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</si>
  <si>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</si>
  <si>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</si>
  <si>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</si>
  <si>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</si>
  <si>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</si>
  <si>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</si>
  <si>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</si>
  <si>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</si>
  <si>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</si>
  <si>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</si>
  <si>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</si>
  <si>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</si>
  <si>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</si>
  <si>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</si>
  <si>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</si>
  <si>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</si>
  <si>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</si>
  <si>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</si>
  <si>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</si>
  <si>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</si>
  <si>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</si>
  <si>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</si>
  <si>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</si>
  <si>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</si>
  <si>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</si>
  <si>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</si>
  <si>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</si>
  <si>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</si>
  <si>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</si>
  <si>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</si>
  <si>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</si>
  <si>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</si>
  <si>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</si>
  <si>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</si>
  <si>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</si>
  <si>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</si>
  <si>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</si>
  <si>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</si>
  <si>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</si>
  <si>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</si>
  <si>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</si>
  <si>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</si>
  <si>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</si>
  <si>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</si>
  <si>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</si>
  <si>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</si>
  <si>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</si>
  <si>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</si>
  <si>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</si>
  <si>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</si>
  <si>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</si>
  <si>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</si>
  <si>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</si>
  <si>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</si>
  <si>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</si>
  <si>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</si>
  <si>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</si>
  <si>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</si>
  <si>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</si>
  <si>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</si>
  <si>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</si>
  <si>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</si>
  <si>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</si>
  <si>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</si>
  <si>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</si>
  <si>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</si>
  <si>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</si>
  <si>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</si>
  <si>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</si>
  <si>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</si>
  <si>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</si>
  <si>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</si>
  <si>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</si>
  <si>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</si>
  <si>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</si>
  <si>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</si>
  <si>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</si>
  <si>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</si>
  <si>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</si>
  <si>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</si>
  <si>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</si>
  <si>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</si>
  <si>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</si>
  <si>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</si>
  <si>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</si>
  <si>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</si>
  <si>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</si>
  <si>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</si>
  <si>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</si>
  <si>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</si>
  <si>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</si>
  <si>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</si>
  <si>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</si>
  <si>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</si>
  <si>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</si>
  <si>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</si>
  <si>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</si>
  <si>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</si>
  <si>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</si>
  <si>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</si>
  <si>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</si>
  <si>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</si>
  <si>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</si>
  <si>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</si>
  <si>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</si>
  <si>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</si>
  <si>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</si>
  <si>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</si>
  <si>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</si>
  <si>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</si>
  <si>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</si>
  <si>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</si>
  <si>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</si>
  <si>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</si>
  <si>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</si>
  <si>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</si>
  <si>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</si>
  <si>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</si>
  <si>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</si>
  <si>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</si>
  <si>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</si>
  <si>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</si>
  <si>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</si>
  <si>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</si>
  <si>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</si>
  <si>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</si>
  <si>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</si>
  <si>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</si>
  <si>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</si>
  <si>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</si>
  <si>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</si>
  <si>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</si>
  <si>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</si>
  <si>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</si>
  <si>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</si>
  <si>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</si>
  <si>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</si>
  <si>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</si>
  <si>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</si>
  <si>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</si>
  <si>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</si>
  <si>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</si>
  <si>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</si>
  <si>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</si>
  <si>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</si>
  <si>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</si>
  <si>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</si>
  <si>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</si>
  <si>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</si>
  <si>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</si>
  <si>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</si>
  <si>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</si>
  <si>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</si>
  <si>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</si>
  <si>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</si>
  <si>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</si>
  <si>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</si>
  <si>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</si>
  <si>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</si>
  <si>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</si>
  <si>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</si>
  <si>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</si>
  <si>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</si>
  <si>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</si>
  <si>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</si>
  <si>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</si>
  <si>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</si>
  <si>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</si>
  <si>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</si>
  <si>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</si>
  <si>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</si>
  <si>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</si>
  <si>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</si>
  <si>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</si>
  <si>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</si>
  <si>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</si>
  <si>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</si>
  <si>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</si>
  <si>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</si>
  <si>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</si>
  <si>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</si>
  <si>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</si>
  <si>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</si>
  <si>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</si>
  <si>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</si>
  <si>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</si>
  <si>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</si>
  <si>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</si>
  <si>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</si>
  <si>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</si>
  <si>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</si>
  <si>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</si>
  <si>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</si>
  <si>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</si>
  <si>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</si>
  <si>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</si>
  <si>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</si>
  <si>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</si>
  <si>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</si>
  <si>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</si>
  <si>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</si>
  <si>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</si>
  <si>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</si>
  <si>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</si>
  <si>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</si>
  <si>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</si>
  <si>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</si>
  <si>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</si>
  <si>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</si>
  <si>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</si>
  <si>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</si>
  <si>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</si>
  <si>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</si>
  <si>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</si>
  <si>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</si>
  <si>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</si>
  <si>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</si>
  <si>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</si>
  <si>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</si>
  <si>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</si>
  <si>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</si>
  <si>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</si>
  <si>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</si>
  <si>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</si>
  <si>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</si>
  <si>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</si>
  <si>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</si>
  <si>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</si>
  <si>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</si>
  <si>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</si>
  <si>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</si>
  <si>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</si>
  <si>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</si>
  <si>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</si>
  <si>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</si>
  <si>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</si>
  <si>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</si>
  <si>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</si>
  <si>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</si>
  <si>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</si>
  <si>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</si>
  <si>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</si>
  <si>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</si>
  <si>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</si>
  <si>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</si>
  <si>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</si>
  <si>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</si>
  <si>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</si>
  <si>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</si>
  <si>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</si>
  <si>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</si>
  <si>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</si>
  <si>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</si>
  <si>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</si>
  <si>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</si>
  <si>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</si>
  <si>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</si>
  <si>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</si>
  <si>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</si>
  <si>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</si>
  <si>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</si>
  <si>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</si>
  <si>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</si>
  <si>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</si>
  <si>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</si>
  <si>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</si>
  <si>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</si>
  <si>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</si>
  <si>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</si>
  <si>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</si>
  <si>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</si>
  <si>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</si>
  <si>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</si>
  <si>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</si>
  <si>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</si>
  <si>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</si>
  <si>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</si>
  <si>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</si>
  <si>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</si>
  <si>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</si>
  <si>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</si>
  <si>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</si>
  <si>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</si>
  <si>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</si>
  <si>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</si>
  <si>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</si>
  <si>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</si>
  <si>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</si>
  <si>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</si>
  <si>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</si>
  <si>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</si>
  <si>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</si>
  <si>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</si>
  <si>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</si>
  <si>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</si>
  <si>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</si>
  <si>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</si>
  <si>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</si>
  <si>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</si>
  <si>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</si>
  <si>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</si>
  <si>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</si>
  <si>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</si>
  <si>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</si>
  <si>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</si>
  <si>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</si>
  <si>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</si>
  <si>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</si>
  <si>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</si>
  <si>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</si>
  <si>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</si>
  <si>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</si>
  <si>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</si>
  <si>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</si>
  <si>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</si>
  <si>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</si>
  <si>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</si>
  <si>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</si>
  <si>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</si>
  <si>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</si>
  <si>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</si>
  <si>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</si>
  <si>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</si>
  <si>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</si>
  <si>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</si>
  <si>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</si>
  <si>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</si>
  <si>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</si>
  <si>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</si>
  <si>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</si>
  <si>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</si>
  <si>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</si>
  <si>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</si>
  <si>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</si>
  <si>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</si>
  <si>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</si>
  <si>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</si>
  <si>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</si>
  <si>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</si>
  <si>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</si>
  <si>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</si>
  <si>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</si>
  <si>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</si>
  <si>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</si>
  <si>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</si>
  <si>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</si>
  <si>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</si>
  <si>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</si>
  <si>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</si>
  <si>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</si>
  <si>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</si>
  <si>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</si>
  <si>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</si>
  <si>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</si>
  <si>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</si>
  <si>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</si>
  <si>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</si>
  <si>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</si>
  <si>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</si>
  <si>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</si>
  <si>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</si>
  <si>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</si>
  <si>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</si>
  <si>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</si>
  <si>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</si>
  <si>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</si>
  <si>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</si>
  <si>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</si>
  <si>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</si>
  <si>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</si>
  <si>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</si>
  <si>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</si>
  <si>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</si>
  <si>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</si>
  <si>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</si>
  <si>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</si>
  <si>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</si>
  <si>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</si>
  <si>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</si>
  <si>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</si>
  <si>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</si>
  <si>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</si>
  <si>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</si>
  <si>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</si>
  <si>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</si>
  <si>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</si>
  <si>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</si>
  <si>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</si>
  <si>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</si>
  <si>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</si>
  <si>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</si>
  <si>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</si>
  <si>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</si>
  <si>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</si>
  <si>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</si>
  <si>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</si>
  <si>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</si>
  <si>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</si>
  <si>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</si>
  <si>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</si>
  <si>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</si>
  <si>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</si>
  <si>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</si>
  <si>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</si>
  <si>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</si>
  <si>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</si>
  <si>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</si>
  <si>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</si>
  <si>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</si>
  <si>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</si>
  <si>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</si>
  <si>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</si>
  <si>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</si>
  <si>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</si>
  <si>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</si>
  <si>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</si>
  <si>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</si>
  <si>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</si>
  <si>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</si>
  <si>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</si>
  <si>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</si>
  <si>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</si>
  <si>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</si>
  <si>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</si>
  <si>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</si>
  <si>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</si>
  <si>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</si>
  <si>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</si>
  <si>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</si>
  <si>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</si>
  <si>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</si>
  <si>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</si>
  <si>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</si>
  <si>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</si>
  <si>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</si>
  <si>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</si>
  <si>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</si>
  <si>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</si>
  <si>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</si>
  <si>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</si>
  <si>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</si>
  <si>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</si>
  <si>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</si>
  <si>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</si>
  <si>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</si>
  <si>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</si>
  <si>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</si>
  <si>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</si>
  <si>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</si>
  <si>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</si>
  <si>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</si>
  <si>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</si>
  <si>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</si>
  <si>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</si>
  <si>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</si>
  <si>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</si>
  <si>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</si>
  <si>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</si>
  <si>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</si>
  <si>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</si>
  <si>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</si>
  <si>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</si>
  <si>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</si>
  <si>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</si>
  <si>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</si>
  <si>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</si>
  <si>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</si>
  <si>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</si>
  <si>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</si>
  <si>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</si>
  <si>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</si>
  <si>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</si>
  <si>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</si>
  <si>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</si>
  <si>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</si>
  <si>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</si>
  <si>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</si>
  <si>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</si>
  <si>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</si>
  <si>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</si>
  <si>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</si>
  <si>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</si>
  <si>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</si>
  <si>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</si>
  <si>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</si>
  <si>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</si>
  <si>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</si>
  <si>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</si>
  <si>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</si>
  <si>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</si>
  <si>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</si>
  <si>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</si>
  <si>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</si>
  <si>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</si>
  <si>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</si>
  <si>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</si>
  <si>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</si>
  <si>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</si>
  <si>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</si>
  <si>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</si>
  <si>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</si>
  <si>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</si>
  <si>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</si>
  <si>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</si>
  <si>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</si>
  <si>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</si>
  <si>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</si>
  <si>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</si>
  <si>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</si>
  <si>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</si>
  <si>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</si>
  <si>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</si>
  <si>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</si>
  <si>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</si>
  <si>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</si>
  <si>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</si>
  <si>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</si>
  <si>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</si>
  <si>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</si>
  <si>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</si>
  <si>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</si>
  <si>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</si>
  <si>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</si>
  <si>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</si>
  <si>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</si>
  <si>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</si>
  <si>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</si>
  <si>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</si>
  <si>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</si>
  <si>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</si>
  <si>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</si>
  <si>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</si>
  <si>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</si>
  <si>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</si>
  <si>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</si>
  <si>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</si>
  <si>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</si>
  <si>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</si>
  <si>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</si>
  <si>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</si>
  <si>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</si>
  <si>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</si>
  <si>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</si>
  <si>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</si>
  <si>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</si>
  <si>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</si>
  <si>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</si>
  <si>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</si>
  <si>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</si>
  <si>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</si>
  <si>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</si>
  <si>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</si>
  <si>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</si>
  <si>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</si>
  <si>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</si>
  <si>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</si>
  <si>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</si>
  <si>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</si>
  <si>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</si>
  <si>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</si>
  <si>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</si>
  <si>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</si>
  <si>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</si>
  <si>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</si>
  <si>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</si>
  <si>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</si>
  <si>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</si>
  <si>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</si>
  <si>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</si>
  <si>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</si>
  <si>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</si>
  <si>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</si>
  <si>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</si>
  <si>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</si>
  <si>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</si>
  <si>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</si>
  <si>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</si>
  <si>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</si>
  <si>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</si>
  <si>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</si>
  <si>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</si>
  <si>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</si>
  <si>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</si>
  <si>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</si>
  <si>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</si>
  <si>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</si>
  <si>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</si>
  <si>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</si>
  <si>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</si>
  <si>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</si>
  <si>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</si>
  <si>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</si>
  <si>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</si>
  <si>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</si>
  <si>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</si>
  <si>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</si>
  <si>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</si>
  <si>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</si>
  <si>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</si>
  <si>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</si>
  <si>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</si>
  <si>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</si>
  <si>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</si>
  <si>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</si>
  <si>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</si>
  <si>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</si>
  <si>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</si>
  <si>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</si>
  <si>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</si>
  <si>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</si>
  <si>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</si>
  <si>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</si>
  <si>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</si>
  <si>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</si>
  <si>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</si>
  <si>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</si>
  <si>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</si>
  <si>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</si>
  <si>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</si>
  <si>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</si>
  <si>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</si>
  <si>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</si>
  <si>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</si>
  <si>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</si>
  <si>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</si>
  <si>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</si>
  <si>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</si>
  <si>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</si>
  <si>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</si>
  <si>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</si>
  <si>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</si>
  <si>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</si>
  <si>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</si>
  <si>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</si>
  <si>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</si>
  <si>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</si>
  <si>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</si>
  <si>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</si>
  <si>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</si>
  <si>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</si>
  <si>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</si>
  <si>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</si>
  <si>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</si>
  <si>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</si>
  <si>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</si>
  <si>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</si>
  <si>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</si>
  <si>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</si>
  <si>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</si>
  <si>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</si>
  <si>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</si>
  <si>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</si>
  <si>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</si>
  <si>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</si>
  <si>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</si>
  <si>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</si>
  <si>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</si>
  <si>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</si>
  <si>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</si>
  <si>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</si>
  <si>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</si>
  <si>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</si>
  <si>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</si>
  <si>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</si>
  <si>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</si>
  <si>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</si>
  <si>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</si>
  <si>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</si>
  <si>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</si>
  <si>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</si>
  <si>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</si>
  <si>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</si>
  <si>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</si>
  <si>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</si>
  <si>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</si>
  <si>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</si>
  <si>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</si>
  <si>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</si>
  <si>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</si>
  <si>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</si>
  <si>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</si>
  <si>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</si>
  <si>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</si>
  <si>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</si>
  <si>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</si>
  <si>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</si>
  <si>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</si>
  <si>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</si>
  <si>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</si>
  <si>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</si>
  <si>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</si>
  <si>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</si>
  <si>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</si>
  <si>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</si>
  <si>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</si>
  <si>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</si>
  <si>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</si>
  <si>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</si>
  <si>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</si>
  <si>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</si>
  <si>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</si>
  <si>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</si>
  <si>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</si>
  <si>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</si>
  <si>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</si>
  <si>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</si>
  <si>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</si>
  <si>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</si>
  <si>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</si>
  <si>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</si>
  <si>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</si>
  <si>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</si>
  <si>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</si>
  <si>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</si>
  <si>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</si>
  <si>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</si>
  <si>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</si>
  <si>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</si>
  <si>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</si>
  <si>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</si>
  <si>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</si>
  <si>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</si>
  <si>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</si>
  <si>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</si>
  <si>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</si>
  <si>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</si>
  <si>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</si>
  <si>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</si>
  <si>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</si>
  <si>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</si>
  <si>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</si>
  <si>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</si>
  <si>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</si>
  <si>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</si>
  <si>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</si>
  <si>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</si>
  <si>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</si>
  <si>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</si>
  <si>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</si>
  <si>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</si>
  <si>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</si>
  <si>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</si>
  <si>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</si>
  <si>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</si>
  <si>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</si>
  <si>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</si>
  <si>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</si>
  <si>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</si>
  <si>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</si>
  <si>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</si>
  <si>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</si>
  <si>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</si>
  <si>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</si>
  <si>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</si>
  <si>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</si>
  <si>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</si>
  <si>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</si>
  <si>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</si>
  <si>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</si>
  <si>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</si>
  <si>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</si>
  <si>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</si>
  <si>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</si>
  <si>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</si>
  <si>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</si>
  <si>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</si>
  <si>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</si>
  <si>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</si>
  <si>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</si>
  <si>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</si>
  <si>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</si>
  <si>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</si>
  <si>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</si>
  <si>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</si>
  <si>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</si>
  <si>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</si>
  <si>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</si>
  <si>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</si>
  <si>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</si>
  <si>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</si>
  <si>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</si>
  <si>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</si>
  <si>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</si>
  <si>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</si>
  <si>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</si>
  <si>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</si>
  <si>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</si>
  <si>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</si>
  <si>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</si>
  <si>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</si>
  <si>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</si>
  <si>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</si>
  <si>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</si>
  <si>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</si>
  <si>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</si>
  <si>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</si>
  <si>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</si>
  <si>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</si>
  <si>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</si>
  <si>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</si>
  <si>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</si>
  <si>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</si>
  <si>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</si>
  <si>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</si>
  <si>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</si>
  <si>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</si>
  <si>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</si>
  <si>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</si>
  <si>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</si>
  <si>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</si>
  <si>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</si>
  <si>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</si>
  <si>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</si>
  <si>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</si>
  <si>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</si>
  <si>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</si>
  <si>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</si>
  <si>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</si>
  <si>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</si>
  <si>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</si>
  <si>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</si>
  <si>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</si>
  <si>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</si>
  <si>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</si>
  <si>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</si>
  <si>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</si>
  <si>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</si>
  <si>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</si>
  <si>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</si>
  <si>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</si>
  <si>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</si>
  <si>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</si>
  <si>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</si>
  <si>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</si>
  <si>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</si>
  <si>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</si>
  <si>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</si>
  <si>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</si>
  <si>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</si>
  <si>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</si>
  <si>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</si>
  <si>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</si>
  <si>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</si>
  <si>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</si>
  <si>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</si>
  <si>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</si>
  <si>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</si>
  <si>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</si>
  <si>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</si>
  <si>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</si>
  <si>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</si>
  <si>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</si>
  <si>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</si>
  <si>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</si>
  <si>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</si>
  <si>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</si>
  <si>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</si>
  <si>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</si>
  <si>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</si>
  <si>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</si>
  <si>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</si>
  <si>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</si>
  <si>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</si>
  <si>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</si>
  <si>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</si>
  <si>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</si>
  <si>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</si>
  <si>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</si>
  <si>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</si>
  <si>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</si>
  <si>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</si>
  <si>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</si>
  <si>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</si>
  <si>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</si>
  <si>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</si>
  <si>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</si>
  <si>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</si>
  <si>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</si>
  <si>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</si>
  <si>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</si>
  <si>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</si>
  <si>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</si>
  <si>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</si>
  <si>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</si>
  <si>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</si>
  <si>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</si>
  <si>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</si>
  <si>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</si>
  <si>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</si>
  <si>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</si>
  <si>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</si>
  <si>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</si>
  <si>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</si>
  <si>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</si>
  <si>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</si>
  <si>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</si>
  <si>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</si>
  <si>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</si>
  <si>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</si>
  <si>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</si>
  <si>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</si>
  <si>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</si>
  <si>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</si>
  <si>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</si>
  <si>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</si>
  <si>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</si>
  <si>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</si>
  <si>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</si>
  <si>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</si>
  <si>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</si>
  <si>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</si>
  <si>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</si>
  <si>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</si>
  <si>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</si>
  <si>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</si>
  <si>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</si>
  <si>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</si>
  <si>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</si>
  <si>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</si>
  <si>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</si>
  <si>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</si>
  <si>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</si>
  <si>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</si>
  <si>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</si>
  <si>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</si>
  <si>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</si>
  <si>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</si>
  <si>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</si>
  <si>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</si>
  <si>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</si>
  <si>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</si>
  <si>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</si>
  <si>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</si>
  <si>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</si>
  <si>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</si>
  <si>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</si>
  <si>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</si>
  <si>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</si>
  <si>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</si>
  <si>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</si>
  <si>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</si>
  <si>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</si>
  <si>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</si>
  <si>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</si>
  <si>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</si>
  <si>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</si>
  <si>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</si>
  <si>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</si>
  <si>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</si>
  <si>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</si>
  <si>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</si>
  <si>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</si>
  <si>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</si>
  <si>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</si>
  <si>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</si>
  <si>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</si>
  <si>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</si>
  <si>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</si>
  <si>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</si>
  <si>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</si>
  <si>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</si>
  <si>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</si>
  <si>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</si>
  <si>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</si>
  <si>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</si>
  <si>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</si>
  <si>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</si>
  <si>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</si>
  <si>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</si>
  <si>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</si>
  <si>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</si>
  <si>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</si>
  <si>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</si>
  <si>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</si>
  <si>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</si>
  <si>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</si>
  <si>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</si>
  <si>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</si>
  <si>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</si>
  <si>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</si>
  <si>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</si>
  <si>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</si>
  <si>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</si>
  <si>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</si>
  <si>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</si>
  <si>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</si>
  <si>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</si>
  <si>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</si>
  <si>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</si>
  <si>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</si>
  <si>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</si>
  <si>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</si>
  <si>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</si>
  <si>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</si>
  <si>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</si>
  <si>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</si>
  <si>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</si>
  <si>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</si>
  <si>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</si>
  <si>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</si>
  <si>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</si>
  <si>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</si>
  <si>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</si>
  <si>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</si>
  <si>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</si>
  <si>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</si>
  <si>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</si>
  <si>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</si>
  <si>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</si>
  <si>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</si>
  <si>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</si>
  <si>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</si>
  <si>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</si>
  <si>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</si>
  <si>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</si>
  <si>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</si>
  <si>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</si>
  <si>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</si>
  <si>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</si>
  <si>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</si>
  <si>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</si>
  <si>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</si>
  <si>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</si>
  <si>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</si>
  <si>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</si>
  <si>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</si>
  <si>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</si>
  <si>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</si>
  <si>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</si>
  <si>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</si>
  <si>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</si>
  <si>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</si>
  <si>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</si>
  <si>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</si>
  <si>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</si>
  <si>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</si>
  <si>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</si>
  <si>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</si>
  <si>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</si>
  <si>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</si>
  <si>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</si>
  <si>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</si>
  <si>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</si>
  <si>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</si>
  <si>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</si>
  <si>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</si>
  <si>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</si>
  <si>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</si>
  <si>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</si>
  <si>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</si>
  <si>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</si>
  <si>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</si>
  <si>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</si>
  <si>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</si>
  <si>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</si>
  <si>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</si>
  <si>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</si>
  <si>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</si>
  <si>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</si>
  <si>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</si>
  <si>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</si>
  <si>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</si>
  <si>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</si>
  <si>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</si>
  <si>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</si>
  <si>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</si>
  <si>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</si>
  <si>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</si>
  <si>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</si>
  <si>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</si>
  <si>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</si>
  <si>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</si>
  <si>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</si>
  <si>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</si>
  <si>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</si>
  <si>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</si>
  <si>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</si>
  <si>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</si>
  <si>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</si>
  <si>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</si>
  <si>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</si>
  <si>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</si>
  <si>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</si>
  <si>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</si>
  <si>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</si>
  <si>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</si>
  <si>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</si>
  <si>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</si>
  <si>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</si>
  <si>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</si>
  <si>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</si>
  <si>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</si>
  <si>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</si>
  <si>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</si>
  <si>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</si>
  <si>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</si>
  <si>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</si>
  <si>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</si>
  <si>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</si>
  <si>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</si>
  <si>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</si>
  <si>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</si>
  <si>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</si>
  <si>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</si>
  <si>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</si>
  <si>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</si>
  <si>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</si>
  <si>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</si>
  <si>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</si>
  <si>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</si>
  <si>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</si>
  <si>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</si>
  <si>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</si>
  <si>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</si>
  <si>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</si>
  <si>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</si>
  <si>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</si>
  <si>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</si>
  <si>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</si>
  <si>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</si>
  <si>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</si>
  <si>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</si>
  <si>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</si>
  <si>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</si>
  <si>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</si>
  <si>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</si>
  <si>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</si>
  <si>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</si>
  <si>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</si>
  <si>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</si>
  <si>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</si>
  <si>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</si>
  <si>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</si>
  <si>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</si>
  <si>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</si>
  <si>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</si>
  <si>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</si>
  <si>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</si>
  <si>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</si>
  <si>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</si>
  <si>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</si>
  <si>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</si>
  <si>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</si>
  <si>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</si>
  <si>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</si>
  <si>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</si>
  <si>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</si>
  <si>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</si>
  <si>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</si>
  <si>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</si>
  <si>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</si>
  <si>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</si>
  <si>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</si>
  <si>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</si>
  <si>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</si>
  <si>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</si>
  <si>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</si>
  <si>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</si>
  <si>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</si>
  <si>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</si>
  <si>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</si>
  <si>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</si>
  <si>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</si>
  <si>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</si>
  <si>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</si>
  <si>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</si>
  <si>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</si>
  <si>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</si>
  <si>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</si>
  <si>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</si>
  <si>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</si>
  <si>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</si>
  <si>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</si>
  <si>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</si>
  <si>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</si>
  <si>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</si>
  <si>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</si>
  <si>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</si>
  <si>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</si>
  <si>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</si>
  <si>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</si>
  <si>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</si>
  <si>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</si>
  <si>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</si>
  <si>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</si>
  <si>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</si>
  <si>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</si>
  <si>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</si>
  <si>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</si>
  <si>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</si>
  <si>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</si>
  <si>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</si>
  <si>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</si>
  <si>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</si>
  <si>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</si>
  <si>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</si>
  <si>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</si>
  <si>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</si>
  <si>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</si>
  <si>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</si>
  <si>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</si>
  <si>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</si>
  <si>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</si>
  <si>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</si>
  <si>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</si>
  <si>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</si>
  <si>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</si>
  <si>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</si>
  <si>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</si>
  <si>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</si>
  <si>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</si>
  <si>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</si>
  <si>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</si>
  <si>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</si>
  <si>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</si>
  <si>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</si>
  <si>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</si>
  <si>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</si>
  <si>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</si>
  <si>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</si>
  <si>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</si>
  <si>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</si>
  <si>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</si>
  <si>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</si>
  <si>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</si>
  <si>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</si>
  <si>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</si>
  <si>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</si>
  <si>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</si>
  <si>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</si>
  <si>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</si>
  <si>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</si>
  <si>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</si>
  <si>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</si>
  <si>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</si>
  <si>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</si>
  <si>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</si>
  <si>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</si>
  <si>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</si>
  <si>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</si>
  <si>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</si>
  <si>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</si>
  <si>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</si>
  <si>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</si>
  <si>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</si>
  <si>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</si>
  <si>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</si>
  <si>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</si>
  <si>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</si>
  <si>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</si>
  <si>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</si>
  <si>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</si>
  <si>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</si>
  <si>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</si>
  <si>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</si>
  <si>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</si>
  <si>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</si>
  <si>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</si>
  <si>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</si>
  <si>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</si>
  <si>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</si>
  <si>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</si>
  <si>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</si>
  <si>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</si>
  <si>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</si>
  <si>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</si>
  <si>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</si>
  <si>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</si>
  <si>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</si>
  <si>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</si>
  <si>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</si>
  <si>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</si>
  <si>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</si>
  <si>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</si>
  <si>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</si>
  <si>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</si>
  <si>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</si>
  <si>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</si>
  <si>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</si>
  <si>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</si>
  <si>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</si>
  <si>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</si>
  <si>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</si>
  <si>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</si>
  <si>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</si>
  <si>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</si>
  <si>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</si>
  <si>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</si>
  <si>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</si>
  <si>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</si>
  <si>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</si>
  <si>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</si>
  <si>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</si>
  <si>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</si>
  <si>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</si>
  <si>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</si>
  <si>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</si>
  <si>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</si>
  <si>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</si>
  <si>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</si>
  <si>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</si>
  <si>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</si>
  <si>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</si>
  <si>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</si>
  <si>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</si>
  <si>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</si>
  <si>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</si>
  <si>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</si>
  <si>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</si>
  <si>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</si>
  <si>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</si>
  <si>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</si>
  <si>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</si>
  <si>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</si>
  <si>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</si>
  <si>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</si>
  <si>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</si>
  <si>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</si>
  <si>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</si>
  <si>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</si>
  <si>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</si>
  <si>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</si>
  <si>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</si>
  <si>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</si>
  <si>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</si>
  <si>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</si>
  <si>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</si>
  <si>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</si>
  <si>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</si>
  <si>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</si>
  <si>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</si>
  <si>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</si>
  <si>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</si>
  <si>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</si>
  <si>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</si>
  <si>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</si>
  <si>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</si>
  <si>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</si>
  <si>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</si>
  <si>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</si>
  <si>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</si>
  <si>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</si>
  <si>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</si>
  <si>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</si>
  <si>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</si>
  <si>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</si>
  <si>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</si>
  <si>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</si>
  <si>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</si>
  <si>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</si>
  <si>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</si>
  <si>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</si>
  <si>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</si>
  <si>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</si>
  <si>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</si>
  <si>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</si>
  <si>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</si>
  <si>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</si>
  <si>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</si>
  <si>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</si>
  <si>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</si>
  <si>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</si>
  <si>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</si>
  <si>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</si>
  <si>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</si>
  <si>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</si>
  <si>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</si>
  <si>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</si>
  <si>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</si>
  <si>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</si>
  <si>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</si>
  <si>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</si>
  <si>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</si>
  <si>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</si>
  <si>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</si>
  <si>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</si>
  <si>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</si>
  <si>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</si>
  <si>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</si>
  <si>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</si>
  <si>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</si>
  <si>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</si>
  <si>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</si>
  <si>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</si>
  <si>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</si>
  <si>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</si>
  <si>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</si>
  <si>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</si>
  <si>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</si>
  <si>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</si>
  <si>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</si>
  <si>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</si>
  <si>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</si>
  <si>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</si>
  <si>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</si>
  <si>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</si>
  <si>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</si>
  <si>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</si>
  <si>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</si>
  <si>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</si>
  <si>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</si>
  <si>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</si>
  <si>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</si>
  <si>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</si>
  <si>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</si>
  <si>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</si>
  <si>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</si>
  <si>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</si>
  <si>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</si>
  <si>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</si>
  <si>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</si>
  <si>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</si>
  <si>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</si>
  <si>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</si>
  <si>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</si>
  <si>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</si>
  <si>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</si>
  <si>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</si>
  <si>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</si>
  <si>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</si>
  <si>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</si>
  <si>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</si>
  <si>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</si>
  <si>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</si>
  <si>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</si>
  <si>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</si>
  <si>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</si>
  <si>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</si>
  <si>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</si>
  <si>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</si>
  <si>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</si>
  <si>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</si>
  <si>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</si>
  <si>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</si>
  <si>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</si>
  <si>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</si>
  <si>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</si>
  <si>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</si>
  <si>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</si>
  <si>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</si>
  <si>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</si>
  <si>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</si>
  <si>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</si>
  <si>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</si>
  <si>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</si>
  <si>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</si>
  <si>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</si>
  <si>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</si>
  <si>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</si>
  <si>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</si>
  <si>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</si>
  <si>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</si>
  <si>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</si>
  <si>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</si>
  <si>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</si>
  <si>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</si>
  <si>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</si>
  <si>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</si>
  <si>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</si>
  <si>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</si>
  <si>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</si>
  <si>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</si>
  <si>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</si>
  <si>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</si>
  <si>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</si>
  <si>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</si>
  <si>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</si>
  <si>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</si>
  <si>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</si>
  <si>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</si>
  <si>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</si>
  <si>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</si>
  <si>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</si>
  <si>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</si>
  <si>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</si>
  <si>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</si>
  <si>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</si>
  <si>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</si>
  <si>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</si>
  <si>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</si>
  <si>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</si>
  <si>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</si>
  <si>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</si>
  <si>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</si>
  <si>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</si>
  <si>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</si>
  <si>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</si>
  <si>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</si>
  <si>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</si>
  <si>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</si>
  <si>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</si>
  <si>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</si>
  <si>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</si>
  <si>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</si>
  <si>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</si>
  <si>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</si>
  <si>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</si>
  <si>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</si>
  <si>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</si>
  <si>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</si>
  <si>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</si>
  <si>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</si>
  <si>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</si>
  <si>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</si>
  <si>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</si>
  <si>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</si>
  <si>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</si>
  <si>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</si>
  <si>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</si>
  <si>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</si>
  <si>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</si>
  <si>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</si>
  <si>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</si>
  <si>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</si>
  <si>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</si>
  <si>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</si>
  <si>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</si>
  <si>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</si>
  <si>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</si>
  <si>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</si>
  <si>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</si>
  <si>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</si>
  <si>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</si>
  <si>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</si>
  <si>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</si>
  <si>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</si>
  <si>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</si>
  <si>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</si>
  <si>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</si>
  <si>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</si>
  <si>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</si>
  <si>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</si>
  <si>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</si>
  <si>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</si>
  <si>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</si>
  <si>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</si>
  <si>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</si>
  <si>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</si>
  <si>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</si>
  <si>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</si>
  <si>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</si>
  <si>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</si>
  <si>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</si>
  <si>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</si>
  <si>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</si>
  <si>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</si>
  <si>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</si>
  <si>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</si>
  <si>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</si>
  <si>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</si>
  <si>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</si>
  <si>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</si>
  <si>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</si>
  <si>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</si>
  <si>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</si>
  <si>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</si>
  <si>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</si>
  <si>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</si>
  <si>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</si>
  <si>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</si>
  <si>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</si>
  <si>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</si>
  <si>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</si>
  <si>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</si>
  <si>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</si>
  <si>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</si>
  <si>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</si>
  <si>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</si>
  <si>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</si>
  <si>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</si>
  <si>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</si>
  <si>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</si>
  <si>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</si>
  <si>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</si>
  <si>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</si>
  <si>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</si>
  <si>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</si>
  <si>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</si>
  <si>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</si>
  <si>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</si>
  <si>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</si>
  <si>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</si>
  <si>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</si>
  <si>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</si>
  <si>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</si>
  <si>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</si>
  <si>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</si>
  <si>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</si>
  <si>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</si>
  <si>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</si>
  <si>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</si>
  <si>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</si>
  <si>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</si>
  <si>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</si>
  <si>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</si>
  <si>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</si>
  <si>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</si>
  <si>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</si>
  <si>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</si>
  <si>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</si>
  <si>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</si>
  <si>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</si>
  <si>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</si>
  <si>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</si>
  <si>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</si>
  <si>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</si>
  <si>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</si>
  <si>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</si>
  <si>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</si>
  <si>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</si>
  <si>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</si>
  <si>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</si>
  <si>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</si>
  <si>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</si>
  <si>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</si>
  <si>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</si>
  <si>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</si>
  <si>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</si>
  <si>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</si>
  <si>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</si>
  <si>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</si>
  <si>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</si>
  <si>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</si>
  <si>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</si>
  <si>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</si>
  <si>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</si>
  <si>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</si>
  <si>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</si>
  <si>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</si>
  <si>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</si>
  <si>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</si>
  <si>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</si>
  <si>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</si>
  <si>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</si>
  <si>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</si>
  <si>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</si>
  <si>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</si>
  <si>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</si>
  <si>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</si>
  <si>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</si>
  <si>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</si>
  <si>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</si>
  <si>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</si>
  <si>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</si>
  <si>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</si>
  <si>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</si>
  <si>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</si>
  <si>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</si>
  <si>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</si>
  <si>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</si>
  <si>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</si>
  <si>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</si>
  <si>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</si>
  <si>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</si>
  <si>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</si>
  <si>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</si>
  <si>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</si>
  <si>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</si>
  <si>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</si>
  <si>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</si>
  <si>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</si>
  <si>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</si>
  <si>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</si>
  <si>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</si>
  <si>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</si>
  <si>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</si>
  <si>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</si>
  <si>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</si>
  <si>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</si>
  <si>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</si>
  <si>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</si>
  <si>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</si>
  <si>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</si>
  <si>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</si>
  <si>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</si>
  <si>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</si>
  <si>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</si>
  <si>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</si>
  <si>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</si>
  <si>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</si>
  <si>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</si>
  <si>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</si>
  <si>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</si>
  <si>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</si>
  <si>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</si>
  <si>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</si>
  <si>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</si>
  <si>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</si>
  <si>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</si>
  <si>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</si>
  <si>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</si>
  <si>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</si>
  <si>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</si>
  <si>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</si>
  <si>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</si>
  <si>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</si>
  <si>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</si>
  <si>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</si>
  <si>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</si>
  <si>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</si>
  <si>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</si>
  <si>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</si>
  <si>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</si>
  <si>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</si>
  <si>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</si>
  <si>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</si>
  <si>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</si>
  <si>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</si>
  <si>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</si>
  <si>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</si>
  <si>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</si>
  <si>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</si>
  <si>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</si>
  <si>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</si>
  <si>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</si>
  <si>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</si>
  <si>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</si>
  <si>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</si>
  <si>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</si>
  <si>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</si>
  <si>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</si>
  <si>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</si>
  <si>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</si>
  <si>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</si>
  <si>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</si>
  <si>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</si>
  <si>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</si>
  <si>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</si>
  <si>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</si>
  <si>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</si>
  <si>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</si>
  <si>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</si>
  <si>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</si>
  <si>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</si>
  <si>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</si>
  <si>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</si>
  <si>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</si>
  <si>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</si>
  <si>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</si>
  <si>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</si>
  <si>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</si>
  <si>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</si>
  <si>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</si>
  <si>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</si>
  <si>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</si>
  <si>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</si>
  <si>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</si>
  <si>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</si>
  <si>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</si>
  <si>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</si>
  <si>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</si>
  <si>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</si>
  <si>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</si>
  <si>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</si>
  <si>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</si>
  <si>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</si>
  <si>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</si>
  <si>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</si>
  <si>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</si>
  <si>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</si>
  <si>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</si>
  <si>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</si>
  <si>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</si>
  <si>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</si>
  <si>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</si>
  <si>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</si>
  <si>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</si>
  <si>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</si>
  <si>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</si>
  <si>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</si>
  <si>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</si>
  <si>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</si>
  <si>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</si>
  <si>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</si>
  <si>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</si>
  <si>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</si>
  <si>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</si>
  <si>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</si>
  <si>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</si>
  <si>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</si>
  <si>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</si>
  <si>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</si>
  <si>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</si>
  <si>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</si>
  <si>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</si>
  <si>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</si>
  <si>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</si>
  <si>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</si>
  <si>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</si>
  <si>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</si>
  <si>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</si>
  <si>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</si>
  <si>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</si>
  <si>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</si>
  <si>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</si>
  <si>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</si>
  <si>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</si>
  <si>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</si>
  <si>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</si>
  <si>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</si>
  <si>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</si>
  <si>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</si>
  <si>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</si>
  <si>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</si>
  <si>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</si>
  <si>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</si>
  <si>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</si>
  <si>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</si>
  <si>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</si>
  <si>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</si>
  <si>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</si>
  <si>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</si>
  <si>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</si>
  <si>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</si>
  <si>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</si>
  <si>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</si>
  <si>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</si>
  <si>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</si>
  <si>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</si>
  <si>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</si>
  <si>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</si>
  <si>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</si>
  <si>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</si>
  <si>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</si>
  <si>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</si>
  <si>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</si>
  <si>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</si>
  <si>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</si>
  <si>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</si>
  <si>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</si>
  <si>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</si>
  <si>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</si>
  <si>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</si>
  <si>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</si>
  <si>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</si>
  <si>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</si>
  <si>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</si>
  <si>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</si>
  <si>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</si>
  <si>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</si>
  <si>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</si>
  <si>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</si>
  <si>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</si>
  <si>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</si>
  <si>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</si>
  <si>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</si>
  <si>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</si>
  <si>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</si>
  <si>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</si>
  <si>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</si>
  <si>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</si>
  <si>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</si>
  <si>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</si>
  <si>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</si>
  <si>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</si>
  <si>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</si>
  <si>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</si>
  <si>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</si>
  <si>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</si>
  <si>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</si>
  <si>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</si>
  <si>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</si>
  <si>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</si>
  <si>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</si>
  <si>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</si>
  <si>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</si>
  <si>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</si>
  <si>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</si>
  <si>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</si>
  <si>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</si>
  <si>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</si>
  <si>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</si>
  <si>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</si>
  <si>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</si>
  <si>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</si>
  <si>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</si>
  <si>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</si>
  <si>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</si>
  <si>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</si>
  <si>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</si>
  <si>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</si>
  <si>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</si>
  <si>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</si>
  <si>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</si>
  <si>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</si>
  <si>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</si>
  <si>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</si>
  <si>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</si>
  <si>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</si>
  <si>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</si>
  <si>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</si>
  <si>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</si>
  <si>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</si>
  <si>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</si>
  <si>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</si>
  <si>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</si>
  <si>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</si>
  <si>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</si>
  <si>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</si>
  <si>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</si>
  <si>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</si>
  <si>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</si>
  <si>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</si>
  <si>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</si>
  <si>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</si>
  <si>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</si>
  <si>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</si>
  <si>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</si>
  <si>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</si>
  <si>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</si>
  <si>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</si>
  <si>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</si>
  <si>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</si>
  <si>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</si>
  <si>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</si>
  <si>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</si>
  <si>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</si>
  <si>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</si>
  <si>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</si>
  <si>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</si>
  <si>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</si>
  <si>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</si>
  <si>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</si>
  <si>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</si>
  <si>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</si>
  <si>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</si>
  <si>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</si>
  <si>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</si>
  <si>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</si>
  <si>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</si>
  <si>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</si>
  <si>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</si>
  <si>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</si>
  <si>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</si>
  <si>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</si>
  <si>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</si>
  <si>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</si>
  <si>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</si>
  <si>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</si>
  <si>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</si>
  <si>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</si>
  <si>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</si>
  <si>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</si>
  <si>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</si>
  <si>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</si>
  <si>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</si>
  <si>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</si>
  <si>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</si>
  <si>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</si>
  <si>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</si>
  <si>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</si>
  <si>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</si>
  <si>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</si>
  <si>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</si>
  <si>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</si>
  <si>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</si>
  <si>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</si>
  <si>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</si>
  <si>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</si>
  <si>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</si>
  <si>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</si>
  <si>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</si>
  <si>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</si>
  <si>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</si>
  <si>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</si>
  <si>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</si>
  <si>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</si>
  <si>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</si>
  <si>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</si>
  <si>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</si>
  <si>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</si>
  <si>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</si>
  <si>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</si>
  <si>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</si>
  <si>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</si>
  <si>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</si>
  <si>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</si>
  <si>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</si>
  <si>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</si>
  <si>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</si>
  <si>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</si>
  <si>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</si>
  <si>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</si>
  <si>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</si>
  <si>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</si>
  <si>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</si>
  <si>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</si>
  <si>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</si>
  <si>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</si>
  <si>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</si>
  <si>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</si>
  <si>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</si>
  <si>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</si>
  <si>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</si>
  <si>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</si>
  <si>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</si>
  <si>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</si>
  <si>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</si>
  <si>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</si>
  <si>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</si>
  <si>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</si>
  <si>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</si>
  <si>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</si>
  <si>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</si>
  <si>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</si>
  <si>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</si>
  <si>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</si>
  <si>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</si>
  <si>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</si>
  <si>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</si>
  <si>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</si>
  <si>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</si>
  <si>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</si>
  <si>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</si>
  <si>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</si>
  <si>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</si>
  <si>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</si>
  <si>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</si>
  <si>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</si>
  <si>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</si>
  <si>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</si>
  <si>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</si>
  <si>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</si>
  <si>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</si>
  <si>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</si>
  <si>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</si>
  <si>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</si>
  <si>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</si>
  <si>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</si>
  <si>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</si>
  <si>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</si>
  <si>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</si>
  <si>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</si>
  <si>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</si>
  <si>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</si>
  <si>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</si>
  <si>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</si>
  <si>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</si>
  <si>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</si>
  <si>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</si>
  <si>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</si>
  <si>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</si>
  <si>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</si>
  <si>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</si>
  <si>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</si>
  <si>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</si>
  <si>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</si>
  <si>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</si>
  <si>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</si>
  <si>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</si>
  <si>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</si>
  <si>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</si>
  <si>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</si>
  <si>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</si>
  <si>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</si>
  <si>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</si>
  <si>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</si>
  <si>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</si>
  <si>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</si>
  <si>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</si>
  <si>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</si>
  <si>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</si>
  <si>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</si>
  <si>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</si>
  <si>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</si>
  <si>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</si>
  <si>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</si>
  <si>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</si>
  <si>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</si>
  <si>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</si>
  <si>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</si>
  <si>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</si>
  <si>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</si>
  <si>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</si>
  <si>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</si>
  <si>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</si>
  <si>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</si>
  <si>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</si>
  <si>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</si>
  <si>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</si>
  <si>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</si>
  <si>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</si>
  <si>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</si>
  <si>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</si>
  <si>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</si>
  <si>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</si>
  <si>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</si>
  <si>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</si>
  <si>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</si>
  <si>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</si>
  <si>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</si>
  <si>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</si>
  <si>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</si>
  <si>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</si>
  <si>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</si>
  <si>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</si>
  <si>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</si>
  <si>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</si>
  <si>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</si>
  <si>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</si>
  <si>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</si>
  <si>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</si>
  <si>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</si>
  <si>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</si>
  <si>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</si>
  <si>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</si>
  <si>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</si>
  <si>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</si>
  <si>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</si>
  <si>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</si>
  <si>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</si>
  <si>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</si>
  <si>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</si>
  <si>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</si>
  <si>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</si>
  <si>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</si>
  <si>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</si>
  <si>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</si>
  <si>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</si>
  <si>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</si>
  <si>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</si>
  <si>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</si>
  <si>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</si>
  <si>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</si>
  <si>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</si>
  <si>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</si>
  <si>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</si>
  <si>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</si>
  <si>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</si>
  <si>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</si>
  <si>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</si>
  <si>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</si>
  <si>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</si>
  <si>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</si>
  <si>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</si>
  <si>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</si>
  <si>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</si>
  <si>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</si>
  <si>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</si>
  <si>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</si>
  <si>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</si>
  <si>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</si>
  <si>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</si>
  <si>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</si>
  <si>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</si>
  <si>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</si>
  <si>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</si>
  <si>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</si>
  <si>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</si>
  <si>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</si>
  <si>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</si>
  <si>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</si>
  <si>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</si>
  <si>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</si>
  <si>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</si>
  <si>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</si>
  <si>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</si>
  <si>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</si>
  <si>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</si>
  <si>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</si>
  <si>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</si>
  <si>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</si>
  <si>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</si>
  <si>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</si>
  <si>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</si>
  <si>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</si>
  <si>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</si>
  <si>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</si>
  <si>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</si>
  <si>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</si>
  <si>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</si>
  <si>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</si>
  <si>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</si>
  <si>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</si>
  <si>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</si>
  <si>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</si>
  <si>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</si>
  <si>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</si>
  <si>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</si>
  <si>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</si>
  <si>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</si>
  <si>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</si>
  <si>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</si>
  <si>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</si>
  <si>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</si>
  <si>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</si>
  <si>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</si>
  <si>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</si>
  <si>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</si>
  <si>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</si>
  <si>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</si>
  <si>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</si>
  <si>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</si>
  <si>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</si>
  <si>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</si>
  <si>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</si>
  <si>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</si>
  <si>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</si>
  <si>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</si>
  <si>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</si>
  <si>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</si>
  <si>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</si>
  <si>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</si>
  <si>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</si>
  <si>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</si>
  <si>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</si>
  <si>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</si>
  <si>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</si>
  <si>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</si>
  <si>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</si>
  <si>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</si>
  <si>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</si>
  <si>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</si>
  <si>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</si>
  <si>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</si>
  <si>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</si>
  <si>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</si>
  <si>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</si>
  <si>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</si>
  <si>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</si>
  <si>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</si>
  <si>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</si>
  <si>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</si>
  <si>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</si>
  <si>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</si>
  <si>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</si>
  <si>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</si>
  <si>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</si>
  <si>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</si>
  <si>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</si>
  <si>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</si>
  <si>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</si>
  <si>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</si>
  <si>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</si>
  <si>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</si>
  <si>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</si>
  <si>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</si>
  <si>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</si>
  <si>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</si>
  <si>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</si>
  <si>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</si>
  <si>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</si>
  <si>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</si>
  <si>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</si>
  <si>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</si>
  <si>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</si>
  <si>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</si>
  <si>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</si>
  <si>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</si>
  <si>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</si>
  <si>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</si>
  <si>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</si>
  <si>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</si>
  <si>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</si>
  <si>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</si>
  <si>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</si>
  <si>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</si>
  <si>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</si>
  <si>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</si>
  <si>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</si>
  <si>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</si>
  <si>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</si>
  <si>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</si>
  <si>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</si>
  <si>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</si>
  <si>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</si>
  <si>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</si>
  <si>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</si>
  <si>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</si>
  <si>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</si>
  <si>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</si>
  <si>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</si>
  <si>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</si>
  <si>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</si>
  <si>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</si>
  <si>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</si>
  <si>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</si>
  <si>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</si>
  <si>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</si>
  <si>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</si>
  <si>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</si>
  <si>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</si>
  <si>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</si>
  <si>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</si>
  <si>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</si>
  <si>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</si>
  <si>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</si>
  <si>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</si>
  <si>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</si>
  <si>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</si>
  <si>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</si>
  <si>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</si>
  <si>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</si>
  <si>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</si>
  <si>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</si>
  <si>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</si>
  <si>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</si>
  <si>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</si>
  <si>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</si>
  <si>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</si>
  <si>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</si>
  <si>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</si>
  <si>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</si>
  <si>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</si>
  <si>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</si>
  <si>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</si>
  <si>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</si>
  <si>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</si>
  <si>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</si>
  <si>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</si>
  <si>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</si>
  <si>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</si>
  <si>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</si>
  <si>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</si>
  <si>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</si>
  <si>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</si>
  <si>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</si>
  <si>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</si>
  <si>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</si>
  <si>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</si>
  <si>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</si>
  <si>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</si>
  <si>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</si>
  <si>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</si>
  <si>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</si>
  <si>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</si>
  <si>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</si>
  <si>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</si>
  <si>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</si>
  <si>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</si>
  <si>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</si>
  <si>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</si>
  <si>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</si>
  <si>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</si>
  <si>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</si>
  <si>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</si>
  <si>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</si>
  <si>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</si>
  <si>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</si>
  <si>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</si>
  <si>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</si>
  <si>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</si>
  <si>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</si>
  <si>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</si>
  <si>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</si>
  <si>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</si>
  <si>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</si>
  <si>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</si>
  <si>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</si>
  <si>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</si>
  <si>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</si>
  <si>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</si>
  <si>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</si>
  <si>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</si>
  <si>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</si>
  <si>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</si>
  <si>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</si>
  <si>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</si>
  <si>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</si>
  <si>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</si>
  <si>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</si>
  <si>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</si>
  <si>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</si>
  <si>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</si>
  <si>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</si>
  <si>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</si>
  <si>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</si>
  <si>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</si>
  <si>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</si>
  <si>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</si>
  <si>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</si>
  <si>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</si>
  <si>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</si>
  <si>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</si>
  <si>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</si>
  <si>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</si>
  <si>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</si>
  <si>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</si>
  <si>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</si>
  <si>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</si>
  <si>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</si>
  <si>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</si>
  <si>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</si>
  <si>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</si>
  <si>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</si>
  <si>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</si>
  <si>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</si>
  <si>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</si>
  <si>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</si>
  <si>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</si>
  <si>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</si>
  <si>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</si>
  <si>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</si>
  <si>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</si>
  <si>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</si>
  <si>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</si>
  <si>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</si>
  <si>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</si>
  <si>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</si>
  <si>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</si>
  <si>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</si>
  <si>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</si>
  <si>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</si>
  <si>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</si>
  <si>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</si>
  <si>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</si>
  <si>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</si>
  <si>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</si>
  <si>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</si>
  <si>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</si>
  <si>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</si>
  <si>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</si>
  <si>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</si>
  <si>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</si>
  <si>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</si>
  <si>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</si>
  <si>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</si>
  <si>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</si>
  <si>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</si>
  <si>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</si>
  <si>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</si>
  <si>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</si>
  <si>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</si>
  <si>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</si>
  <si>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</si>
  <si>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</si>
  <si>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</si>
  <si>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</si>
  <si>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</si>
  <si>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</si>
  <si>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</si>
  <si>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</si>
  <si>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</si>
  <si>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</si>
  <si>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</si>
  <si>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</si>
  <si>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</si>
  <si>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</si>
  <si>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</si>
  <si>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</si>
  <si>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</si>
  <si>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</si>
  <si>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</si>
  <si>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</si>
  <si>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</si>
  <si>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</si>
  <si>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</si>
  <si>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</si>
  <si>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</si>
  <si>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</si>
  <si>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</si>
  <si>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</si>
  <si>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</si>
  <si>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</si>
  <si>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</si>
  <si>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</si>
  <si>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</si>
  <si>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</si>
  <si>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</si>
  <si>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</si>
  <si>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</si>
  <si>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</si>
  <si>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</si>
  <si>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</si>
  <si>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</si>
  <si>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</si>
  <si>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</si>
  <si>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</si>
  <si>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</si>
  <si>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</si>
  <si>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</si>
  <si>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</si>
  <si>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</si>
  <si>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</si>
  <si>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</si>
  <si>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</si>
  <si>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</si>
  <si>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</si>
  <si>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</si>
  <si>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</si>
  <si>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</si>
  <si>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</si>
  <si>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</si>
  <si>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</si>
  <si>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</si>
  <si>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</si>
  <si>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</si>
  <si>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</si>
  <si>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</si>
  <si>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</si>
  <si>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</si>
  <si>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</si>
  <si>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</si>
  <si>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</si>
  <si>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</si>
  <si>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</si>
  <si>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</si>
  <si>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</si>
  <si>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</si>
  <si>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</si>
  <si>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</si>
  <si>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</si>
  <si>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</si>
  <si>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</si>
  <si>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</si>
  <si>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</si>
  <si>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</si>
  <si>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</si>
  <si>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</si>
  <si>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</si>
  <si>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</si>
  <si>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</si>
  <si>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</si>
  <si>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</si>
  <si>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</si>
  <si>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</si>
  <si>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</si>
  <si>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</si>
  <si>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</si>
  <si>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</si>
  <si>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</si>
  <si>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</si>
  <si>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</si>
  <si>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</si>
  <si>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</si>
  <si>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</si>
  <si>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</si>
  <si>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</si>
  <si>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</si>
  <si>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</si>
  <si>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</si>
  <si>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</si>
  <si>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</si>
  <si>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</si>
  <si>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</si>
  <si>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</si>
  <si>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</si>
  <si>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</si>
  <si>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</si>
  <si>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</si>
  <si>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</si>
  <si>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</si>
  <si>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</si>
  <si>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</si>
  <si>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</si>
  <si>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</si>
  <si>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</si>
  <si>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</si>
  <si>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</si>
  <si>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</si>
  <si>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</si>
  <si>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</si>
  <si>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</si>
  <si>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</si>
  <si>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</si>
  <si>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</si>
  <si>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</si>
  <si>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</si>
  <si>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</si>
  <si>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</si>
  <si>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</si>
  <si>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</si>
  <si>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</si>
  <si>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</si>
  <si>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</si>
  <si>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</si>
  <si>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</si>
  <si>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</si>
  <si>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</si>
  <si>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</si>
  <si>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</si>
  <si>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</si>
  <si>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</si>
  <si>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</si>
  <si>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</si>
  <si>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</si>
  <si>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</si>
  <si>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</si>
  <si>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</si>
  <si>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</si>
  <si>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</si>
  <si>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</si>
  <si>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</si>
  <si>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</si>
  <si>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</si>
  <si>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</si>
  <si>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</si>
  <si>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</si>
  <si>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</si>
  <si>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</si>
  <si>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</si>
  <si>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</si>
  <si>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</si>
  <si>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</si>
  <si>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</si>
  <si>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</si>
  <si>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</si>
  <si>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</si>
  <si>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</si>
  <si>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</si>
  <si>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</si>
  <si>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</si>
  <si>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</si>
  <si>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</si>
  <si>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</si>
  <si>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</si>
  <si>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</si>
  <si>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</si>
  <si>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</si>
  <si>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</si>
  <si>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</si>
  <si>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</si>
  <si>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</si>
  <si>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</si>
  <si>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</si>
  <si>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</si>
  <si>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</si>
  <si>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</si>
  <si>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</si>
  <si>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</si>
  <si>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</si>
  <si>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</si>
  <si>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</si>
  <si>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</si>
  <si>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</si>
  <si>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</si>
  <si>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</si>
  <si>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</si>
  <si>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</si>
  <si>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</si>
  <si>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</si>
  <si>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</si>
  <si>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</si>
  <si>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</si>
  <si>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</si>
  <si>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</si>
  <si>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</si>
  <si>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</si>
  <si>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</si>
  <si>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</si>
  <si>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</si>
  <si>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</si>
  <si>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</si>
  <si>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</si>
  <si>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</si>
  <si>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</si>
  <si>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</si>
  <si>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</si>
  <si>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</si>
  <si>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</si>
  <si>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</si>
  <si>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</si>
  <si>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</si>
  <si>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</si>
  <si>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</si>
  <si>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</si>
  <si>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</si>
  <si>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</si>
  <si>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</si>
  <si>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</si>
  <si>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</si>
  <si>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</si>
  <si>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</si>
  <si>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</si>
  <si>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</si>
  <si>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</si>
  <si>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</si>
  <si>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</si>
  <si>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</si>
  <si>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</si>
  <si>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</si>
  <si>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</si>
  <si>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</si>
  <si>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</si>
  <si>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</si>
  <si>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</si>
  <si>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</si>
  <si>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</si>
  <si>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</si>
  <si>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</si>
  <si>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</si>
  <si>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</si>
  <si>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</si>
  <si>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</si>
  <si>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</si>
  <si>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</si>
  <si>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</si>
  <si>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</si>
  <si>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</si>
  <si>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</si>
  <si>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</si>
  <si>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</si>
  <si>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</si>
  <si>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</si>
  <si>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</si>
  <si>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</si>
  <si>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</si>
  <si>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</si>
  <si>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</si>
  <si>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</si>
  <si>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</si>
  <si>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</si>
  <si>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</si>
  <si>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</si>
  <si>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</si>
  <si>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</si>
  <si>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</si>
  <si>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</si>
  <si>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</si>
  <si>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</si>
  <si>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</si>
  <si>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</si>
  <si>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</si>
  <si>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</si>
  <si>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</si>
  <si>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</si>
  <si>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</si>
  <si>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</si>
  <si>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</si>
  <si>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</si>
  <si>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</si>
  <si>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</si>
  <si>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</si>
  <si>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</si>
  <si>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</si>
  <si>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</si>
  <si>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</si>
  <si>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</si>
  <si>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</si>
  <si>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</si>
  <si>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</si>
  <si>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</si>
  <si>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</si>
  <si>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</si>
  <si>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</si>
  <si>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</si>
  <si>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</si>
  <si>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</si>
  <si>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</si>
  <si>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</si>
  <si>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</si>
  <si>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</si>
  <si>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</si>
  <si>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</si>
  <si>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</si>
  <si>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</si>
  <si>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</si>
  <si>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</si>
  <si>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</si>
  <si>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</si>
  <si>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</si>
  <si>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</si>
  <si>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</si>
  <si>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</si>
  <si>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</si>
  <si>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</si>
  <si>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</si>
  <si>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</si>
  <si>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</si>
  <si>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</si>
  <si>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</si>
  <si>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</si>
  <si>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</si>
  <si>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</si>
  <si>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</si>
  <si>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</si>
  <si>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</si>
  <si>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</si>
  <si>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</si>
  <si>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</si>
  <si>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</si>
  <si>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</si>
  <si>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</si>
  <si>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</si>
  <si>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</si>
  <si>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</si>
  <si>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</si>
  <si>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</si>
  <si>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</si>
  <si>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</si>
  <si>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</si>
  <si>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</si>
  <si>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</si>
  <si>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</si>
  <si>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</si>
  <si>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</si>
  <si>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</si>
  <si>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</si>
  <si>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</si>
  <si>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</si>
  <si>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</si>
  <si>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</si>
  <si>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</si>
  <si>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</si>
  <si>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</si>
  <si>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</si>
  <si>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</si>
  <si>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</si>
  <si>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</si>
  <si>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</si>
  <si>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</si>
  <si>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</si>
  <si>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</si>
  <si>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</si>
  <si>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</si>
  <si>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</si>
  <si>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</si>
  <si>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</si>
  <si>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</si>
  <si>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</si>
  <si>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</si>
  <si>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</si>
  <si>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</si>
  <si>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</si>
  <si>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</si>
  <si>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</si>
  <si>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</si>
  <si>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</si>
  <si>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</si>
  <si>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</si>
  <si>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</si>
  <si>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</si>
  <si>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</si>
  <si>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</si>
  <si>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</si>
  <si>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</si>
  <si>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</si>
  <si>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</si>
  <si>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</si>
  <si>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</si>
  <si>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</si>
  <si>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</si>
  <si>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</si>
  <si>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</si>
  <si>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</si>
  <si>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</si>
  <si>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</si>
  <si>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</si>
  <si>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</si>
  <si>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</si>
  <si>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</si>
  <si>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</si>
  <si>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</si>
  <si>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</si>
  <si>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</si>
  <si>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</si>
  <si>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</si>
  <si>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</si>
  <si>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</si>
  <si>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</si>
  <si>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</si>
  <si>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</si>
  <si>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</si>
  <si>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</si>
  <si>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</si>
  <si>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</si>
  <si>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</si>
  <si>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</si>
  <si>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</si>
  <si>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</si>
  <si>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</si>
  <si>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</si>
  <si>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</si>
  <si>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</si>
  <si>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</si>
  <si>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</si>
  <si>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</si>
  <si>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</si>
  <si>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</si>
  <si>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</si>
  <si>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</si>
  <si>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</si>
  <si>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</si>
  <si>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</si>
  <si>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</si>
  <si>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</si>
  <si>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</si>
  <si>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</si>
  <si>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</si>
  <si>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</si>
  <si>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</si>
  <si>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</si>
  <si>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</si>
  <si>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</si>
  <si>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</si>
  <si>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</si>
  <si>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</si>
  <si>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</si>
  <si>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</si>
  <si>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</si>
  <si>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</si>
  <si>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</si>
  <si>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</si>
  <si>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</si>
  <si>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</si>
  <si>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</si>
  <si>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</si>
  <si>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</si>
  <si>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</si>
  <si>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</si>
  <si>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</si>
  <si>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</si>
  <si>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</si>
  <si>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</si>
  <si>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</si>
  <si>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</si>
  <si>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</si>
  <si>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</si>
  <si>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</si>
  <si>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</si>
  <si>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</si>
  <si>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</si>
  <si>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</si>
  <si>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</si>
  <si>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</si>
  <si>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</si>
  <si>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</si>
  <si>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</si>
  <si>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</si>
  <si>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</si>
  <si>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</si>
  <si>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</si>
  <si>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</si>
  <si>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</si>
  <si>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</si>
  <si>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</si>
  <si>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</si>
  <si>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</si>
  <si>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</si>
  <si>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</si>
  <si>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</si>
  <si>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</si>
  <si>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</si>
  <si>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</si>
  <si>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</si>
  <si>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</si>
  <si>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</si>
  <si>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</si>
  <si>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</si>
  <si>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</si>
  <si>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</si>
  <si>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</si>
  <si>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</si>
  <si>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</si>
  <si>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</si>
  <si>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</si>
  <si>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</si>
  <si>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</si>
  <si>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</si>
  <si>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</si>
  <si>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</si>
  <si>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</si>
  <si>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</si>
  <si>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</si>
  <si>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</si>
  <si>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</si>
  <si>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</si>
  <si>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</si>
  <si>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</si>
  <si>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</si>
  <si>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</si>
  <si>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</si>
  <si>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</si>
  <si>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</si>
  <si>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</si>
  <si>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</si>
  <si>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</si>
  <si>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</si>
  <si>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</si>
  <si>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</si>
  <si>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</si>
  <si>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</si>
  <si>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</si>
  <si>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</si>
  <si>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</si>
  <si>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</si>
  <si>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</si>
  <si>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</si>
  <si>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</si>
  <si>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</si>
  <si>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</si>
  <si>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</si>
  <si>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</si>
  <si>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</si>
  <si>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</si>
  <si>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</si>
  <si>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</si>
  <si>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</si>
  <si>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</si>
  <si>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</si>
  <si>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</si>
  <si>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</si>
  <si>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</si>
  <si>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</si>
  <si>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</si>
  <si>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</si>
  <si>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</si>
  <si>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</si>
  <si>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</si>
  <si>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</si>
  <si>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</si>
  <si>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</si>
  <si>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</si>
  <si>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</si>
  <si>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</si>
  <si>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</si>
  <si>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</si>
  <si>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</si>
  <si>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</si>
  <si>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</si>
  <si>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</si>
  <si>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</si>
  <si>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</si>
  <si>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</si>
  <si>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</si>
  <si>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</si>
  <si>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</si>
  <si>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</si>
  <si>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</si>
  <si>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</si>
  <si>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</si>
  <si>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</si>
  <si>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</si>
  <si>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</si>
  <si>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</si>
  <si>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</si>
  <si>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</si>
  <si>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</si>
  <si>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</si>
  <si>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</si>
  <si>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</si>
  <si>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</si>
  <si>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</si>
  <si>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</si>
  <si>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</si>
  <si>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</si>
  <si>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</si>
  <si>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</si>
  <si>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</si>
  <si>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</si>
  <si>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</si>
  <si>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</si>
  <si>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</si>
  <si>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</si>
  <si>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</si>
  <si>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</si>
  <si>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</si>
  <si>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</si>
  <si>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</si>
  <si>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</si>
  <si>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</si>
  <si>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</si>
  <si>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</si>
  <si>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</si>
  <si>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</si>
  <si>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</si>
  <si>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</si>
  <si>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</si>
  <si>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</si>
  <si>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</si>
  <si>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</si>
  <si>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</si>
  <si>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</si>
  <si>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</si>
  <si>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</si>
  <si>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</si>
  <si>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</si>
  <si>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</si>
  <si>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</si>
  <si>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</si>
  <si>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</si>
  <si>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</si>
  <si>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</si>
  <si>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</si>
  <si>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</si>
  <si>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</si>
  <si>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</si>
  <si>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</si>
  <si>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</si>
  <si>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</si>
  <si>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</si>
  <si>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</si>
  <si>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</si>
  <si>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</si>
  <si>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</si>
  <si>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</si>
  <si>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</si>
  <si>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</si>
  <si>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</si>
  <si>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</si>
  <si>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</si>
  <si>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</si>
  <si>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</si>
  <si>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</si>
  <si>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</si>
  <si>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</si>
  <si>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</si>
  <si>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</si>
  <si>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</si>
  <si>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</si>
  <si>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</si>
  <si>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</si>
  <si>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</si>
  <si>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</si>
  <si>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</si>
  <si>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</si>
  <si>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</si>
  <si>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</si>
  <si>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</si>
  <si>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</si>
  <si>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</si>
  <si>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</si>
  <si>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</si>
  <si>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</si>
  <si>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</si>
  <si>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</si>
  <si>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</si>
  <si>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</si>
  <si>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</si>
  <si>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</si>
  <si>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</si>
  <si>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</si>
  <si>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</si>
  <si>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</si>
  <si>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</si>
  <si>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</si>
  <si>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</si>
  <si>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</si>
  <si>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</si>
  <si>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</si>
  <si>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</si>
  <si>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</si>
  <si>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</si>
  <si>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</si>
  <si>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</si>
  <si>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</si>
  <si>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</si>
  <si>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</si>
  <si>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</si>
  <si>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</si>
  <si>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</si>
  <si>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</si>
  <si>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</si>
  <si>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</si>
  <si>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</si>
  <si>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</si>
  <si>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</si>
  <si>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</si>
  <si>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</si>
  <si>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</si>
  <si>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</si>
  <si>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</si>
  <si>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</si>
  <si>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</si>
  <si>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</si>
  <si>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</si>
  <si>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</si>
  <si>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</si>
  <si>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</si>
  <si>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</si>
  <si>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</si>
  <si>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</si>
  <si>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</si>
  <si>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</si>
  <si>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</si>
  <si>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</si>
  <si>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</si>
  <si>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</si>
  <si>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</si>
  <si>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</si>
  <si>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</si>
  <si>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</si>
  <si>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</si>
  <si>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</si>
  <si>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</si>
  <si>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</si>
  <si>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</si>
  <si>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</si>
  <si>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</si>
  <si>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</si>
  <si>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</si>
  <si>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</si>
  <si>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</si>
  <si>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</si>
  <si>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</si>
  <si>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</si>
  <si>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</si>
  <si>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</si>
  <si>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</si>
  <si>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</si>
  <si>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</si>
  <si>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</si>
  <si>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</si>
  <si>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</si>
  <si>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</si>
  <si>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</si>
  <si>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</si>
  <si>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</si>
  <si>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</si>
  <si>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</si>
  <si>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</si>
  <si>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</si>
  <si>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</si>
  <si>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</si>
  <si>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</si>
  <si>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</si>
  <si>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</si>
  <si>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</si>
  <si>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</si>
  <si>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</si>
  <si>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</si>
  <si>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</si>
  <si>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</si>
  <si>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</si>
  <si>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</si>
  <si>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</si>
  <si>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</si>
  <si>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</si>
  <si>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</si>
  <si>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</si>
  <si>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</si>
  <si>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</si>
  <si>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</si>
  <si>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</si>
  <si>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</si>
  <si>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</si>
  <si>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</si>
  <si>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</si>
  <si>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</si>
  <si>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</si>
  <si>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</si>
  <si>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</si>
  <si>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</si>
  <si>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</si>
  <si>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</si>
  <si>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</si>
  <si>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</si>
  <si>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</si>
  <si>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</si>
  <si>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</si>
  <si>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</si>
  <si>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</si>
  <si>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</si>
  <si>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</si>
  <si>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</si>
  <si>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</si>
  <si>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</si>
  <si>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</si>
  <si>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</si>
  <si>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</si>
  <si>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</si>
  <si>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</si>
  <si>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</si>
  <si>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</si>
  <si>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</si>
  <si>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</si>
  <si>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</si>
  <si>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</si>
  <si>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</si>
  <si>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</si>
  <si>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</si>
  <si>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</si>
  <si>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</si>
  <si>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</si>
  <si>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</si>
  <si>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</si>
  <si>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</si>
  <si>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</si>
  <si>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</si>
  <si>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</si>
  <si>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</si>
  <si>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</si>
  <si>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</si>
  <si>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</si>
  <si>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</si>
  <si>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</si>
  <si>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</si>
  <si>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</si>
  <si>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</si>
  <si>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</si>
  <si>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</si>
  <si>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</si>
  <si>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</si>
  <si>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</si>
  <si>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</si>
  <si>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</si>
  <si>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</si>
  <si>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</si>
  <si>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</si>
  <si>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</si>
  <si>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</si>
  <si>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</si>
  <si>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</si>
  <si>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</si>
  <si>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</si>
  <si>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</si>
  <si>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</si>
  <si>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</si>
  <si>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</si>
  <si>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</si>
  <si>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</si>
  <si>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</si>
  <si>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</si>
  <si>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</si>
  <si>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</si>
  <si>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</si>
  <si>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</si>
  <si>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</si>
  <si>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</si>
  <si>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</si>
  <si>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</si>
  <si>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</si>
  <si>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</si>
  <si>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</si>
  <si>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</si>
  <si>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</si>
  <si>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</si>
  <si>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</si>
  <si>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</si>
  <si>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</si>
  <si>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</si>
  <si>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</si>
  <si>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</si>
  <si>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</si>
  <si>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</si>
  <si>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</si>
  <si>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</si>
  <si>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</si>
  <si>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</si>
  <si>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</si>
  <si>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</si>
  <si>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</si>
  <si>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</si>
  <si>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</si>
  <si>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</si>
  <si>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</si>
  <si>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</si>
  <si>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</si>
  <si>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</si>
  <si>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</si>
  <si>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</si>
  <si>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</si>
  <si>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</si>
  <si>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</si>
  <si>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</si>
  <si>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</si>
  <si>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</si>
  <si>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</si>
  <si>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</si>
  <si>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</si>
  <si>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</si>
  <si>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</si>
  <si>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</si>
  <si>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</si>
  <si>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</si>
  <si>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</si>
  <si>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</si>
  <si>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</si>
  <si>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</si>
  <si>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</si>
  <si>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</si>
  <si>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</si>
  <si>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</si>
  <si>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</si>
  <si>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</si>
  <si>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</si>
  <si>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</si>
  <si>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</si>
  <si>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</si>
  <si>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</si>
  <si>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</si>
  <si>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</si>
  <si>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</si>
  <si>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</si>
  <si>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</si>
  <si>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</si>
  <si>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</si>
  <si>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</si>
  <si>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</si>
  <si>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</si>
  <si>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</si>
  <si>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</si>
  <si>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</si>
  <si>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</si>
  <si>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</si>
  <si>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</si>
  <si>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</si>
  <si>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</si>
  <si>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</si>
  <si>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</si>
  <si>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</si>
  <si>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</si>
  <si>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</si>
  <si>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</si>
  <si>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</si>
  <si>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</si>
  <si>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</si>
  <si>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</si>
  <si>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</si>
  <si>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</si>
  <si>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</si>
  <si>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</si>
  <si>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</si>
  <si>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</si>
  <si>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</si>
  <si>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</si>
  <si>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</si>
  <si>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</si>
  <si>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</si>
  <si>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</si>
  <si>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</si>
  <si>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</si>
  <si>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</si>
  <si>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</si>
  <si>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</si>
  <si>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</si>
  <si>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</si>
  <si>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</si>
  <si>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</si>
  <si>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</si>
  <si>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</si>
  <si>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</si>
  <si>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</si>
  <si>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</si>
  <si>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</si>
  <si>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</si>
  <si>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</si>
  <si>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</si>
  <si>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</si>
  <si>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</si>
  <si>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</si>
  <si>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</si>
  <si>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</si>
  <si>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</si>
  <si>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</si>
  <si>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</si>
  <si>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</si>
  <si>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</si>
  <si>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</si>
  <si>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</si>
  <si>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</si>
  <si>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</si>
  <si>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</si>
  <si>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</si>
  <si>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</si>
  <si>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</si>
  <si>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</si>
  <si>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</si>
  <si>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</si>
  <si>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</si>
  <si>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</si>
  <si>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</si>
  <si>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</si>
  <si>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</si>
  <si>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</si>
  <si>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</si>
  <si>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</si>
  <si>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</si>
  <si>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</si>
  <si>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</si>
  <si>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</si>
  <si>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</si>
  <si>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</si>
  <si>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</si>
  <si>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</si>
  <si>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</si>
  <si>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</si>
  <si>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</si>
  <si>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</si>
  <si>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</si>
  <si>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</si>
  <si>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</si>
  <si>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</si>
  <si>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</si>
  <si>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</si>
  <si>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</si>
  <si>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</si>
  <si>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</si>
  <si>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</si>
  <si>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</si>
  <si>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</si>
  <si>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</si>
  <si>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</si>
  <si>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</si>
  <si>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</si>
  <si>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</si>
  <si>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</si>
  <si>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</si>
  <si>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</si>
  <si>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</si>
  <si>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</si>
  <si>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</si>
  <si>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</si>
  <si>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</si>
  <si>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</si>
  <si>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</si>
  <si>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</si>
  <si>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</si>
  <si>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</si>
  <si>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</si>
  <si>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</si>
  <si>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</si>
  <si>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</si>
  <si>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</si>
  <si>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</si>
  <si>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</si>
  <si>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</si>
  <si>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</si>
  <si>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</si>
  <si>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</si>
  <si>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</si>
  <si>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</si>
  <si>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</si>
  <si>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</si>
  <si>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</si>
  <si>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</si>
  <si>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</si>
  <si>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</si>
  <si>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</si>
  <si>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</si>
  <si>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</si>
  <si>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</si>
  <si>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</si>
  <si>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</si>
  <si>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</si>
  <si>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</si>
  <si>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</si>
  <si>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</si>
  <si>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</si>
  <si>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</si>
  <si>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</si>
  <si>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</si>
  <si>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</si>
  <si>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</si>
  <si>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</si>
  <si>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</si>
  <si>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</si>
  <si>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</si>
  <si>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</si>
  <si>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</si>
  <si>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</si>
  <si>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</si>
  <si>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</si>
  <si>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</si>
  <si>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</si>
  <si>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</si>
  <si>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</si>
  <si>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</si>
  <si>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</si>
  <si>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</si>
  <si>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</si>
  <si>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</si>
  <si>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</si>
  <si>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</si>
  <si>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</si>
  <si>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</si>
  <si>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</si>
  <si>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</si>
  <si>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</si>
  <si>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</si>
  <si>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</si>
  <si>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</si>
  <si>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</si>
  <si>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</si>
  <si>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</si>
  <si>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</si>
  <si>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</si>
  <si>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</si>
  <si>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</si>
  <si>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</si>
  <si>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</si>
  <si>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</si>
  <si>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</si>
  <si>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</si>
  <si>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</si>
  <si>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</si>
  <si>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</si>
  <si>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</si>
  <si>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</si>
  <si>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</si>
  <si>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</si>
  <si>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</si>
  <si>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</si>
  <si>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</si>
  <si>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</si>
  <si>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</si>
  <si>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</si>
  <si>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</si>
  <si>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</si>
  <si>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</si>
  <si>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</si>
  <si>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</si>
  <si>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</si>
  <si>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</si>
  <si>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</si>
  <si>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</si>
  <si>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</si>
  <si>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</si>
  <si>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</si>
  <si>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</si>
  <si>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</si>
  <si>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</si>
  <si>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</si>
  <si>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</si>
  <si>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</si>
  <si>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</si>
  <si>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</si>
  <si>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</si>
  <si>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</si>
  <si>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</si>
  <si>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</si>
  <si>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</si>
  <si>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</si>
  <si>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</si>
  <si>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</si>
  <si>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</si>
  <si>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</si>
  <si>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</si>
  <si>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</si>
  <si>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</si>
  <si>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</si>
  <si>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</si>
  <si>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</si>
  <si>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</si>
  <si>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</si>
  <si>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</si>
  <si>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</si>
  <si>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</si>
  <si>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</si>
  <si>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</si>
  <si>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</si>
  <si>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</si>
  <si>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</si>
  <si>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</si>
  <si>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</si>
  <si>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</si>
  <si>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</si>
  <si>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</si>
  <si>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</si>
  <si>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</si>
  <si>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</si>
  <si>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</si>
  <si>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</si>
  <si>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</si>
  <si>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</si>
  <si>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</si>
  <si>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</si>
  <si>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</si>
  <si>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</si>
  <si>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</si>
  <si>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</si>
  <si>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</si>
  <si>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</si>
  <si>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</si>
  <si>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</si>
  <si>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</si>
  <si>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</si>
  <si>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</si>
  <si>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</si>
  <si>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</si>
  <si>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</si>
  <si>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</si>
  <si>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</si>
  <si>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</si>
  <si>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</si>
  <si>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</si>
  <si>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</si>
  <si>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</si>
  <si>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</si>
  <si>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</si>
  <si>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</si>
  <si>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</si>
  <si>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</si>
  <si>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</si>
  <si>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</si>
  <si>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</si>
  <si>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</si>
  <si>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</si>
  <si>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</si>
  <si>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</si>
  <si>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</si>
  <si>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</si>
  <si>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</si>
  <si>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</si>
  <si>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</si>
  <si>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</si>
  <si>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</si>
  <si>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</si>
  <si>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</si>
  <si>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</si>
  <si>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</si>
  <si>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</si>
  <si>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</si>
  <si>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</si>
  <si>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</si>
  <si>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</si>
  <si>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</si>
  <si>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</si>
  <si>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</si>
  <si>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</si>
  <si>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</si>
  <si>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</si>
  <si>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</si>
  <si>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</si>
  <si>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</si>
  <si>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</si>
  <si>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</si>
  <si>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</si>
  <si>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</si>
  <si>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</si>
  <si>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</si>
  <si>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</si>
  <si>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</si>
  <si>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</si>
  <si>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</si>
  <si>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</si>
  <si>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</si>
  <si>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</si>
  <si>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</si>
  <si>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</si>
  <si>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</si>
  <si>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</si>
  <si>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</si>
  <si>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</si>
  <si>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</si>
  <si>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</si>
  <si>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</si>
  <si>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</si>
  <si>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</si>
  <si>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</si>
  <si>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</si>
  <si>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</si>
  <si>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</si>
  <si>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</si>
  <si>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</si>
  <si>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</si>
  <si>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</si>
  <si>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</si>
  <si>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</si>
  <si>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</si>
  <si>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</si>
  <si>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</si>
  <si>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</si>
  <si>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</si>
  <si>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</si>
  <si>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</si>
  <si>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</si>
  <si>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</si>
  <si>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</si>
  <si>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</si>
  <si>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</si>
  <si>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</si>
  <si>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</si>
  <si>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</si>
  <si>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</si>
  <si>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</si>
  <si>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</si>
  <si>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</si>
  <si>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</si>
  <si>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</si>
  <si>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</si>
  <si>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</si>
  <si>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</si>
  <si>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</si>
  <si>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</si>
  <si>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</si>
  <si>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</si>
  <si>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</si>
  <si>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</si>
  <si>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</si>
  <si>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</si>
  <si>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</si>
  <si>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</si>
  <si>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</si>
  <si>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</si>
  <si>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</si>
  <si>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</si>
  <si>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</si>
  <si>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</si>
  <si>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</si>
  <si>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</si>
  <si>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</si>
  <si>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</si>
  <si>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</si>
  <si>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</si>
  <si>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</si>
  <si>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</si>
  <si>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</si>
  <si>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</si>
  <si>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</si>
  <si>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</si>
  <si>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</si>
  <si>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</si>
  <si>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</si>
  <si>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</si>
  <si>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</si>
  <si>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</si>
  <si>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</si>
  <si>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</si>
  <si>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</si>
  <si>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</si>
  <si>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</si>
  <si>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</si>
  <si>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</si>
  <si>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</si>
  <si>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</si>
  <si>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</si>
  <si>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</si>
  <si>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</si>
  <si>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</si>
  <si>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</si>
  <si>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</si>
  <si>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</si>
  <si>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</si>
  <si>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</si>
  <si>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</si>
  <si>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</si>
  <si>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</si>
  <si>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</si>
  <si>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</si>
  <si>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</si>
  <si>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</si>
  <si>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</si>
  <si>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</si>
  <si>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</si>
  <si>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</si>
  <si>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</si>
  <si>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</si>
  <si>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</si>
  <si>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</si>
  <si>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</si>
  <si>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</si>
  <si>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</si>
  <si>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</si>
  <si>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</si>
  <si>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</si>
  <si>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</si>
  <si>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</si>
  <si>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</si>
  <si>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</si>
  <si>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</si>
  <si>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</si>
  <si>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</si>
  <si>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</si>
  <si>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</si>
  <si>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</si>
  <si>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</si>
  <si>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</si>
  <si>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</si>
  <si>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</si>
  <si>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</si>
  <si>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</si>
  <si>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</si>
  <si>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</si>
  <si>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</si>
  <si>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</si>
  <si>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</si>
  <si>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</si>
  <si>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</si>
  <si>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</si>
  <si>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</si>
  <si>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</si>
  <si>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</si>
  <si>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</si>
  <si>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</si>
  <si>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</si>
  <si>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</si>
  <si>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</si>
  <si>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</si>
  <si>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</si>
  <si>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</si>
  <si>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</si>
  <si>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</si>
  <si>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</si>
  <si>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</si>
  <si>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</si>
  <si>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</si>
  <si>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</si>
  <si>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</si>
  <si>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</si>
  <si>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</si>
  <si>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</si>
  <si>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</si>
  <si>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</si>
  <si>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</si>
  <si>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</si>
  <si>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</si>
  <si>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</si>
  <si>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</si>
  <si>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</si>
  <si>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</si>
  <si>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</si>
  <si>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</si>
  <si>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</si>
  <si>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</si>
  <si>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</si>
  <si>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</si>
  <si>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</si>
  <si>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</si>
  <si>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</si>
  <si>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</si>
  <si>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</si>
  <si>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</si>
  <si>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</si>
  <si>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</si>
  <si>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</si>
  <si>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</si>
  <si>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</si>
  <si>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</si>
  <si>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</si>
  <si>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</si>
  <si>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</si>
  <si>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</si>
  <si>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</si>
  <si>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</si>
  <si>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</si>
  <si>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</si>
  <si>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</si>
  <si>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</si>
  <si>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</si>
  <si>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</si>
  <si>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</si>
  <si>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</si>
  <si>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</si>
  <si>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</si>
  <si>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</si>
  <si>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</si>
  <si>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</si>
  <si>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</si>
  <si>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</si>
  <si>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</si>
  <si>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</si>
  <si>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</si>
  <si>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</si>
  <si>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</si>
  <si>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</si>
  <si>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</si>
  <si>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</si>
  <si>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</si>
  <si>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</si>
  <si>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</si>
  <si>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</si>
  <si>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</si>
  <si>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</si>
  <si>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</si>
  <si>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</si>
  <si>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</si>
  <si>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</si>
  <si>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</si>
  <si>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</si>
  <si>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</si>
  <si>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</si>
  <si>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</si>
  <si>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</si>
  <si>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</si>
  <si>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</si>
  <si>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</si>
  <si>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</si>
  <si>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</si>
  <si>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</si>
  <si>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</si>
  <si>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</si>
  <si>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</si>
  <si>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</si>
  <si>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</si>
  <si>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</si>
  <si>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</si>
  <si>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</si>
  <si>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</si>
  <si>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</si>
  <si>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</si>
  <si>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</si>
  <si>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</si>
  <si>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</si>
  <si>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</si>
  <si>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</si>
  <si>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</si>
  <si>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</si>
  <si>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</si>
  <si>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</si>
  <si>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</si>
  <si>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</si>
  <si>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</si>
  <si>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</si>
  <si>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</si>
  <si>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</si>
  <si>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</si>
  <si>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</si>
  <si>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</si>
  <si>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</si>
  <si>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</si>
  <si>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</si>
  <si>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</si>
  <si>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</si>
  <si>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</si>
  <si>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</si>
  <si>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</si>
  <si>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</si>
  <si>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</si>
  <si>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</si>
  <si>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</si>
  <si>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</si>
  <si>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</si>
  <si>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</si>
  <si>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</si>
  <si>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</si>
  <si>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</si>
  <si>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</si>
  <si>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</si>
  <si>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</si>
  <si>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</si>
  <si>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</si>
  <si>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</si>
  <si>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</si>
  <si>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</si>
  <si>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</si>
  <si>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</si>
  <si>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</si>
  <si>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</si>
  <si>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</si>
  <si>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</si>
  <si>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</si>
  <si>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</si>
  <si>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</si>
  <si>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</si>
  <si>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</si>
  <si>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</si>
  <si>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</si>
  <si>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</si>
  <si>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</si>
  <si>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</si>
  <si>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</si>
  <si>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</si>
  <si>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</si>
  <si>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</si>
  <si>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</si>
  <si>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</si>
  <si>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</si>
  <si>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</si>
  <si>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</si>
  <si>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</si>
  <si>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</si>
  <si>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</si>
  <si>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</si>
  <si>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</si>
  <si>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</si>
  <si>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</si>
  <si>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</si>
  <si>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</si>
  <si>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</si>
  <si>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</si>
  <si>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</si>
  <si>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</si>
  <si>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</si>
  <si>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</si>
  <si>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</si>
  <si>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</si>
  <si>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</si>
  <si>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</si>
  <si>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</si>
  <si>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</si>
  <si>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</si>
  <si>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</si>
  <si>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</si>
  <si>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</si>
  <si>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</si>
  <si>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</si>
  <si>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</si>
  <si>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</si>
  <si>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</si>
  <si>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</si>
  <si>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</si>
  <si>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</si>
  <si>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</si>
  <si>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</si>
  <si>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</si>
  <si>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</si>
  <si>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</si>
  <si>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</si>
  <si>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</si>
  <si>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</si>
  <si>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</si>
  <si>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</si>
  <si>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</si>
  <si>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</si>
  <si>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</si>
  <si>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</si>
  <si>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</si>
  <si>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</si>
  <si>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</si>
  <si>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</si>
  <si>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</si>
  <si>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</si>
  <si>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</si>
  <si>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</si>
  <si>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</si>
  <si>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</si>
  <si>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</si>
  <si>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</si>
  <si>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</si>
  <si>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</si>
  <si>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</si>
  <si>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</si>
  <si>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</si>
  <si>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</si>
  <si>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</si>
  <si>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</si>
  <si>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</si>
  <si>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</si>
  <si>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</si>
  <si>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</si>
  <si>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</si>
  <si>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</si>
  <si>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</si>
  <si>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</si>
  <si>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</si>
  <si>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</si>
  <si>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</si>
  <si>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</si>
  <si>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</si>
  <si>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</si>
  <si>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</si>
  <si>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</si>
  <si>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</si>
  <si>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</si>
  <si>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</si>
  <si>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</si>
  <si>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</si>
  <si>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</si>
  <si>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</si>
  <si>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</si>
  <si>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</si>
  <si>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</si>
  <si>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</si>
  <si>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</si>
  <si>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</si>
  <si>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</si>
  <si>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</si>
  <si>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</si>
  <si>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</si>
  <si>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</si>
  <si>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</si>
  <si>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</si>
  <si>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</si>
  <si>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</si>
  <si>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</si>
  <si>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</si>
  <si>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</si>
  <si>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</si>
  <si>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</si>
  <si>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</si>
  <si>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</si>
  <si>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</si>
  <si>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</si>
  <si>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</si>
  <si>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</si>
  <si>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</si>
  <si>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</si>
  <si>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</si>
  <si>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</si>
  <si>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</si>
  <si>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</si>
  <si>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</si>
  <si>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</si>
  <si>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</si>
  <si>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</si>
  <si>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</si>
  <si>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</si>
  <si>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</si>
  <si>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</si>
  <si>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</si>
  <si>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</si>
  <si>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</si>
  <si>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</si>
  <si>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</si>
  <si>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</si>
  <si>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</si>
  <si>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</si>
  <si>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</si>
  <si>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</si>
  <si>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</si>
  <si>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</si>
  <si>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</si>
  <si>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</si>
  <si>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</si>
  <si>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</si>
  <si>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</si>
  <si>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</si>
  <si>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</si>
  <si>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</si>
  <si>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</si>
  <si>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</si>
  <si>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</si>
  <si>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</si>
  <si>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</si>
  <si>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</si>
  <si>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</si>
  <si>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</si>
  <si>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</si>
  <si>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</si>
  <si>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</si>
  <si>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</si>
  <si>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</si>
  <si>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</si>
  <si>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</si>
  <si>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</si>
  <si>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</si>
  <si>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</si>
  <si>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</si>
  <si>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</si>
  <si>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</si>
  <si>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</si>
  <si>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</si>
  <si>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</si>
  <si>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</si>
  <si>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</si>
  <si>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</si>
  <si>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</si>
  <si>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</si>
  <si>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</si>
  <si>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</si>
  <si>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</si>
  <si>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</si>
  <si>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</si>
  <si>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</si>
  <si>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</si>
  <si>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</si>
  <si>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</si>
  <si>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</si>
  <si>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</si>
  <si>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</si>
  <si>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</si>
  <si>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</si>
  <si>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</si>
  <si>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</si>
  <si>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</si>
  <si>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</si>
  <si>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</si>
  <si>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</si>
  <si>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</si>
  <si>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</si>
  <si>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</si>
  <si>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</si>
  <si>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</si>
  <si>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</si>
  <si>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</si>
  <si>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</si>
  <si>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</si>
  <si>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</si>
  <si>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</si>
  <si>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</si>
  <si>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</si>
  <si>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</si>
  <si>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</si>
  <si>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</si>
  <si>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</si>
  <si>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</si>
  <si>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</si>
  <si>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</si>
  <si>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</si>
  <si>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</si>
  <si>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</si>
  <si>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</si>
  <si>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</si>
  <si>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</si>
  <si>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</si>
  <si>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</si>
  <si>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</si>
  <si>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</si>
  <si>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</si>
  <si>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</si>
  <si>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</si>
  <si>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</si>
  <si>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</si>
  <si>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</si>
  <si>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</si>
  <si>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</si>
  <si>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</si>
  <si>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</si>
  <si>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</si>
  <si>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</si>
  <si>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</si>
  <si>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</si>
  <si>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</si>
  <si>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</si>
  <si>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</si>
  <si>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</si>
  <si>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</si>
  <si>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</si>
  <si>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</si>
  <si>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</si>
  <si>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</si>
  <si>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</si>
  <si>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</si>
  <si>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</si>
  <si>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</si>
  <si>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</si>
  <si>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</si>
  <si>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</si>
  <si>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</si>
  <si>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</si>
  <si>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</si>
  <si>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</si>
  <si>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</si>
  <si>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</si>
  <si>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</si>
  <si>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</si>
  <si>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</si>
  <si>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</si>
  <si>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</si>
  <si>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</si>
  <si>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</si>
  <si>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</si>
  <si>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</si>
  <si>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</si>
  <si>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</si>
  <si>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</si>
  <si>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</si>
  <si>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</si>
  <si>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</si>
  <si>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</si>
  <si>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</si>
  <si>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</si>
  <si>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</si>
  <si>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</si>
  <si>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</si>
  <si>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</si>
  <si>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</si>
  <si>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</si>
  <si>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</si>
  <si>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</si>
  <si>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</si>
  <si>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</si>
  <si>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</si>
  <si>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</si>
  <si>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</si>
  <si>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</si>
  <si>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</si>
  <si>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</si>
  <si>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</si>
  <si>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</si>
  <si>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</si>
  <si>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</si>
  <si>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</si>
  <si>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</si>
  <si>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</si>
  <si>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</si>
  <si>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</si>
  <si>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</si>
  <si>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</si>
  <si>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</si>
  <si>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</si>
  <si>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</si>
  <si>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</si>
  <si>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</si>
  <si>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</si>
  <si>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</si>
  <si>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</si>
  <si>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</si>
  <si>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</si>
  <si>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</si>
  <si>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</si>
  <si>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</si>
  <si>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</si>
  <si>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</si>
  <si>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</si>
  <si>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</si>
  <si>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</si>
  <si>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</si>
  <si>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</si>
  <si>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</si>
  <si>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</si>
  <si>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</si>
  <si>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</si>
  <si>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</si>
  <si>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</si>
  <si>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</si>
  <si>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</si>
  <si>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</si>
  <si>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</si>
  <si>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</si>
  <si>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</si>
  <si>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</si>
  <si>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</si>
  <si>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</si>
  <si>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</si>
  <si>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</si>
  <si>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</si>
  <si>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</si>
  <si>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</si>
  <si>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</si>
  <si>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</si>
  <si>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</si>
  <si>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</si>
  <si>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</si>
  <si>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</si>
  <si>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</si>
  <si>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</si>
  <si>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</si>
  <si>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</si>
  <si>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</si>
  <si>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</si>
  <si>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</si>
  <si>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</si>
  <si>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</si>
  <si>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</si>
  <si>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</si>
  <si>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</si>
  <si>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</si>
  <si>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</si>
  <si>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</si>
  <si>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</si>
  <si>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</si>
  <si>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</si>
  <si>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</si>
  <si>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</si>
  <si>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</si>
  <si>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</si>
  <si>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</si>
  <si>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</si>
  <si>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</si>
  <si>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</si>
  <si>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</si>
  <si>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</si>
  <si>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</si>
  <si>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</si>
  <si>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</si>
  <si>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</si>
  <si>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</si>
  <si>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</si>
  <si>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</si>
  <si>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</si>
  <si>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</si>
  <si>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</si>
  <si>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</si>
  <si>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</si>
  <si>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</si>
  <si>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</si>
  <si>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</si>
  <si>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</si>
  <si>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</si>
  <si>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</si>
  <si>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</si>
  <si>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</si>
  <si>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</si>
  <si>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</si>
  <si>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</si>
  <si>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</si>
  <si>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</si>
  <si>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</si>
  <si>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</si>
  <si>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</si>
  <si>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</si>
  <si>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</si>
  <si>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</si>
  <si>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</si>
  <si>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</si>
  <si>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</si>
  <si>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</si>
  <si>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</si>
  <si>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</si>
  <si>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</si>
  <si>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</si>
  <si>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</si>
  <si>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</si>
  <si>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</si>
  <si>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</si>
  <si>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</si>
  <si>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</si>
  <si>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</si>
  <si>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</si>
  <si>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</si>
  <si>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</si>
  <si>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</si>
  <si>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</si>
  <si>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</si>
  <si>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</si>
  <si>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</si>
  <si>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</si>
  <si>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</si>
  <si>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</si>
  <si>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</si>
  <si>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</si>
  <si>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</si>
  <si>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</si>
  <si>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</si>
  <si>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</si>
  <si>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</si>
  <si>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</si>
  <si>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</si>
  <si>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</si>
  <si>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</si>
  <si>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</si>
  <si>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</si>
  <si>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</si>
  <si>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</si>
  <si>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</si>
  <si>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</si>
  <si>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</si>
  <si>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</si>
  <si>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</si>
  <si>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</si>
  <si>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</si>
  <si>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</si>
  <si>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</si>
  <si>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</si>
  <si>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</si>
  <si>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</si>
  <si>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</si>
  <si>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</si>
  <si>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</si>
  <si>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</si>
  <si>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</si>
  <si>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</si>
  <si>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</si>
  <si>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</si>
  <si>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</si>
  <si>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</si>
  <si>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</si>
  <si>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</si>
  <si>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</si>
  <si>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</si>
  <si>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</si>
  <si>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</si>
  <si>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</si>
  <si>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</si>
  <si>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</si>
  <si>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</si>
  <si>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</si>
  <si>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</si>
  <si>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</si>
  <si>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</si>
  <si>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</si>
  <si>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</si>
  <si>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</si>
  <si>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</si>
  <si>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</si>
  <si>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</si>
  <si>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</si>
  <si>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</si>
  <si>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</si>
  <si>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</si>
  <si>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</si>
  <si>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</si>
  <si>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</si>
  <si>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</si>
  <si>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</si>
  <si>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</si>
  <si>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</si>
  <si>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</si>
  <si>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</si>
  <si>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</si>
  <si>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</si>
  <si>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</si>
  <si>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</si>
  <si>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</si>
  <si>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</si>
  <si>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</si>
  <si>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</si>
  <si>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</si>
  <si>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</si>
  <si>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</si>
  <si>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</si>
  <si>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</si>
  <si>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</si>
  <si>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</si>
  <si>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</si>
  <si>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</si>
  <si>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</si>
  <si>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</si>
  <si>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</si>
  <si>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</si>
  <si>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</si>
  <si>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</si>
  <si>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</si>
  <si>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</si>
  <si>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</si>
  <si>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</si>
  <si>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</si>
  <si>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</si>
  <si>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</si>
  <si>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</si>
  <si>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</si>
  <si>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</si>
  <si>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</si>
  <si>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</si>
  <si>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</si>
  <si>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</si>
  <si>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</si>
  <si>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</si>
  <si>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</si>
  <si>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</si>
  <si>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</si>
  <si>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</si>
  <si>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</si>
  <si>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</si>
  <si>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</si>
  <si>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</si>
  <si>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</si>
  <si>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</si>
  <si>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</si>
  <si>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</si>
  <si>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</si>
  <si>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</si>
  <si>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</si>
  <si>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</si>
  <si>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</si>
  <si>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</si>
  <si>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</si>
  <si>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</si>
  <si>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</si>
  <si>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</si>
  <si>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</si>
  <si>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</si>
  <si>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</si>
  <si>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</si>
  <si>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</si>
  <si>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</si>
  <si>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</si>
  <si>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</si>
  <si>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</si>
  <si>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</si>
  <si>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</si>
  <si>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</si>
  <si>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</si>
  <si>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</si>
  <si>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</si>
  <si>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</si>
  <si>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</si>
  <si>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</si>
  <si>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</si>
  <si>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</si>
  <si>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</si>
  <si>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</si>
  <si>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</si>
  <si>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</si>
  <si>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</si>
  <si>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</si>
  <si>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</si>
  <si>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</si>
  <si>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</si>
  <si>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</si>
  <si>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</si>
  <si>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</si>
  <si>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</si>
  <si>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</si>
  <si>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</si>
  <si>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</si>
  <si>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</si>
  <si>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</si>
  <si>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</si>
  <si>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</si>
  <si>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</si>
  <si>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</si>
  <si>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</si>
  <si>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</si>
  <si>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</si>
  <si>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</si>
  <si>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</si>
  <si>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</si>
  <si>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</si>
  <si>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</si>
  <si>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</si>
  <si>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</si>
  <si>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</si>
  <si>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</si>
  <si>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</si>
  <si>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</si>
  <si>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</si>
  <si>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</si>
  <si>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</si>
  <si>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</si>
  <si>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</si>
  <si>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</si>
  <si>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</si>
  <si>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</si>
  <si>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</si>
  <si>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</si>
  <si>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</si>
  <si>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</si>
  <si>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</si>
  <si>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</si>
  <si>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</si>
  <si>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</si>
  <si>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</si>
  <si>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</si>
  <si>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</si>
  <si>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</si>
  <si>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</si>
  <si>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</si>
  <si>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</si>
  <si>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</si>
  <si>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</si>
  <si>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</si>
  <si>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</si>
  <si>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</si>
  <si>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</si>
  <si>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</si>
  <si>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</si>
  <si>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</si>
  <si>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</si>
  <si>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</si>
  <si>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</si>
  <si>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</si>
  <si>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</si>
  <si>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</si>
  <si>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</si>
  <si>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</si>
  <si>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</si>
  <si>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</si>
  <si>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</si>
  <si>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</si>
  <si>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</si>
  <si>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</si>
  <si>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</si>
  <si>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</si>
  <si>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</si>
  <si>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</si>
  <si>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</si>
  <si>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</si>
  <si>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</si>
  <si>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</si>
  <si>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</si>
  <si>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</si>
  <si>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</si>
  <si>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</si>
  <si>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</si>
  <si>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</si>
  <si>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</si>
  <si>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</si>
  <si>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</si>
  <si>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</si>
  <si>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</si>
  <si>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</si>
  <si>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</si>
  <si>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</si>
  <si>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</si>
  <si>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</si>
  <si>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</si>
  <si>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</si>
  <si>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</si>
  <si>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</si>
  <si>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</si>
  <si>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</si>
  <si>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</si>
  <si>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</si>
  <si>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</si>
  <si>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</si>
  <si>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</si>
  <si>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</si>
  <si>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</si>
  <si>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</si>
  <si>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</si>
  <si>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</si>
  <si>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</si>
  <si>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</si>
  <si>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</si>
  <si>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</si>
  <si>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</si>
  <si>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</si>
  <si>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</si>
  <si>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</si>
  <si>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</si>
  <si>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</si>
  <si>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</si>
  <si>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</si>
  <si>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</si>
  <si>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</si>
  <si>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</si>
  <si>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</si>
  <si>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</si>
  <si>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</si>
  <si>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</si>
  <si>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</si>
  <si>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</si>
  <si>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</si>
  <si>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</si>
  <si>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</si>
  <si>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</si>
  <si>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</si>
  <si>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</si>
  <si>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</si>
  <si>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</si>
  <si>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</si>
  <si>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</si>
  <si>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</si>
  <si>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</si>
  <si>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</si>
  <si>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</si>
  <si>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</si>
  <si>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</si>
  <si>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</si>
  <si>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</si>
  <si>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</si>
  <si>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</si>
  <si>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</si>
  <si>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</si>
  <si>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</si>
  <si>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</si>
  <si>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</si>
  <si>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</si>
  <si>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</si>
  <si>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</si>
  <si>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</si>
  <si>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</si>
  <si>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</si>
  <si>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</si>
  <si>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</si>
  <si>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</si>
  <si>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</si>
  <si>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</si>
  <si>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</si>
  <si>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</si>
  <si>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</si>
  <si>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</si>
  <si>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</si>
  <si>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</si>
  <si>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</si>
  <si>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</si>
  <si>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</si>
  <si>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</si>
  <si>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</si>
  <si>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</si>
  <si>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</si>
  <si>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</si>
  <si>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</si>
  <si>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</si>
  <si>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</si>
  <si>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</si>
  <si>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</si>
  <si>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</si>
  <si>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</si>
  <si>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</si>
  <si>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</si>
  <si>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</si>
  <si>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</si>
  <si>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</si>
  <si>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</si>
  <si>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</si>
  <si>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</si>
  <si>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</si>
  <si>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</si>
  <si>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</si>
  <si>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</si>
  <si>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</si>
  <si>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</si>
  <si>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</si>
  <si>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</si>
  <si>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</si>
  <si>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</si>
  <si>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</si>
  <si>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</si>
  <si>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</si>
  <si>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</si>
  <si>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</si>
  <si>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</si>
  <si>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</si>
  <si>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</si>
  <si>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</si>
  <si>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</si>
  <si>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</si>
  <si>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</si>
  <si>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</si>
  <si>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</si>
  <si>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</si>
  <si>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</si>
  <si>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</si>
  <si>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</si>
  <si>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</si>
  <si>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</si>
  <si>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</si>
  <si>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</si>
  <si>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</si>
  <si>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</si>
  <si>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</si>
  <si>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</si>
  <si>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</si>
  <si>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</si>
  <si>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</si>
  <si>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</si>
  <si>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</si>
  <si>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</si>
  <si>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</si>
  <si>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</si>
  <si>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</si>
  <si>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</si>
  <si>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</si>
  <si>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</si>
  <si>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</si>
  <si>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</si>
  <si>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</si>
  <si>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</si>
  <si>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</si>
  <si>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</si>
  <si>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</si>
  <si>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</si>
  <si>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</si>
  <si>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</si>
  <si>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</si>
  <si>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</si>
  <si>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</si>
  <si>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</si>
  <si>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</si>
  <si>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</si>
  <si>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</si>
  <si>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</si>
  <si>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</si>
  <si>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</si>
  <si>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</si>
  <si>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</si>
  <si>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</si>
  <si>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</si>
  <si>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</si>
  <si>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</si>
  <si>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</si>
  <si>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</si>
  <si>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</si>
  <si>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</si>
  <si>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</si>
  <si>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</si>
  <si>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</si>
  <si>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</si>
  <si>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</si>
  <si>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</si>
  <si>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</si>
  <si>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</si>
  <si>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</si>
  <si>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</si>
  <si>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</si>
  <si>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</si>
  <si>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</si>
  <si>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</si>
  <si>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</si>
  <si>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</si>
  <si>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</si>
  <si>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</si>
  <si>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</si>
  <si>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</si>
  <si>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</si>
  <si>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</si>
  <si>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</si>
  <si>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</si>
  <si>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</si>
  <si>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</si>
  <si>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</si>
  <si>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</si>
  <si>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</si>
  <si>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</si>
  <si>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</si>
  <si>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</si>
  <si>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</si>
  <si>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</si>
  <si>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</si>
  <si>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</si>
  <si>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</si>
  <si>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</si>
  <si>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</si>
  <si>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</si>
  <si>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</si>
  <si>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</si>
  <si>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</si>
  <si>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</si>
  <si>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</si>
  <si>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</si>
  <si>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</si>
  <si>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</si>
  <si>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</si>
  <si>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</si>
  <si>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</si>
  <si>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</si>
  <si>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</si>
  <si>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</si>
  <si>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</si>
  <si>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</si>
  <si>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</si>
  <si>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</si>
  <si>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</si>
  <si>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</si>
  <si>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</si>
  <si>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</si>
  <si>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</si>
  <si>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</si>
  <si>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</si>
  <si>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</si>
  <si>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</si>
  <si>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</si>
  <si>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</si>
  <si>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</si>
  <si>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</si>
  <si>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</si>
  <si>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</si>
  <si>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</si>
  <si>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</si>
  <si>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</si>
  <si>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</si>
  <si>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</si>
  <si>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</si>
  <si>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</si>
  <si>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</si>
  <si>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</si>
  <si>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</si>
  <si>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</si>
  <si>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</si>
  <si>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</si>
  <si>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</si>
  <si>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</si>
  <si>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</si>
  <si>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</si>
  <si>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</si>
  <si>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</si>
  <si>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</si>
  <si>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</si>
  <si>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</si>
  <si>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</si>
  <si>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</si>
  <si>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</si>
  <si>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</si>
  <si>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</si>
  <si>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</si>
  <si>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</si>
  <si>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</si>
  <si>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</si>
  <si>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</si>
  <si>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</si>
  <si>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</si>
  <si>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</si>
  <si>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</si>
  <si>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</si>
  <si>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</si>
  <si>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</si>
  <si>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</si>
  <si>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</si>
  <si>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</si>
  <si>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</si>
  <si>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</si>
  <si>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</si>
  <si>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</si>
  <si>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</si>
  <si>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</si>
  <si>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</si>
  <si>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</si>
  <si>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</si>
  <si>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</si>
  <si>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</si>
  <si>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</si>
  <si>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</si>
  <si>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</si>
  <si>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</si>
  <si>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</si>
  <si>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</si>
  <si>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</si>
  <si>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</si>
  <si>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</si>
  <si>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</si>
  <si>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</si>
  <si>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</si>
  <si>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</si>
  <si>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</si>
  <si>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</si>
  <si>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</si>
  <si>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</si>
  <si>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</si>
  <si>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</si>
  <si>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</si>
  <si>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</si>
  <si>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</si>
  <si>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</si>
  <si>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</si>
  <si>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</si>
  <si>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</si>
  <si>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</si>
  <si>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</si>
  <si>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</si>
  <si>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</si>
  <si>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</si>
  <si>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</si>
  <si>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</si>
  <si>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</si>
  <si>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</si>
  <si>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</si>
  <si>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</si>
  <si>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</si>
  <si>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</si>
  <si>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</si>
  <si>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</si>
  <si>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</si>
  <si>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</si>
  <si>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</si>
  <si>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</si>
  <si>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</si>
  <si>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</si>
  <si>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</si>
  <si>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</si>
  <si>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</si>
  <si>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</si>
  <si>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</si>
  <si>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</si>
  <si>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</si>
  <si>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</si>
  <si>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</si>
  <si>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</si>
  <si>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</si>
  <si>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</si>
  <si>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</si>
  <si>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</si>
  <si>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</si>
  <si>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</si>
  <si>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</si>
  <si>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</si>
  <si>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</si>
  <si>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</si>
  <si>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</si>
  <si>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</si>
  <si>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</si>
  <si>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</si>
  <si>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</si>
  <si>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</si>
  <si>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</si>
  <si>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</si>
  <si>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</si>
  <si>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</si>
  <si>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</si>
  <si>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</si>
  <si>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</si>
  <si>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</si>
  <si>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</si>
  <si>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</si>
  <si>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</si>
  <si>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</si>
  <si>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</si>
  <si>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</si>
  <si>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</si>
  <si>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</si>
  <si>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</si>
  <si>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</si>
  <si>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</si>
  <si>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</si>
  <si>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</si>
  <si>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</si>
  <si>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</si>
  <si>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</si>
  <si>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</si>
  <si>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</si>
  <si>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</si>
  <si>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</si>
  <si>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</si>
  <si>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</si>
  <si>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</si>
  <si>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</si>
  <si>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</si>
  <si>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</si>
  <si>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</si>
  <si>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</si>
  <si>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</si>
  <si>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</si>
  <si>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</si>
  <si>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</si>
  <si>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</si>
  <si>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</si>
  <si>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</si>
  <si>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</si>
  <si>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</si>
  <si>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</si>
  <si>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</si>
  <si>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</si>
  <si>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</si>
  <si>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</si>
  <si>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</si>
  <si>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</si>
  <si>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</si>
  <si>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</si>
  <si>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</si>
  <si>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</si>
  <si>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</si>
  <si>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</si>
  <si>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</si>
  <si>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</si>
  <si>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</si>
  <si>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</si>
  <si>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</si>
  <si>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</si>
  <si>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</si>
  <si>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</si>
  <si>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</si>
  <si>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</si>
  <si>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</si>
  <si>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</si>
  <si>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</si>
  <si>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</si>
  <si>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</si>
  <si>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</si>
  <si>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</si>
  <si>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</si>
  <si>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</si>
  <si>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</si>
  <si>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</si>
  <si>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</si>
  <si>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</si>
  <si>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</si>
  <si>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</si>
  <si>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</si>
  <si>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</si>
  <si>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</si>
  <si>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</si>
  <si>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</si>
  <si>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</si>
  <si>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</si>
  <si>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</si>
  <si>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</si>
  <si>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</si>
  <si>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</si>
  <si>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</si>
  <si>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</si>
  <si>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</si>
  <si>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</si>
  <si>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</si>
  <si>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</si>
  <si>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</si>
  <si>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</si>
  <si>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</si>
  <si>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</si>
  <si>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</si>
  <si>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</si>
  <si>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</si>
  <si>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</si>
  <si>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</si>
  <si>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</si>
  <si>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</si>
  <si>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</si>
  <si>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</si>
  <si>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</si>
  <si>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</si>
  <si>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</si>
  <si>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</si>
  <si>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</si>
  <si>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</si>
  <si>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</si>
  <si>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</si>
  <si>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</si>
  <si>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</si>
  <si>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</si>
  <si>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</si>
  <si>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</si>
  <si>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</si>
  <si>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</si>
  <si>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</si>
  <si>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</si>
  <si>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</si>
  <si>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</si>
  <si>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</si>
  <si>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</si>
  <si>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</si>
  <si>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</si>
  <si>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</si>
  <si>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</si>
  <si>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</si>
  <si>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</si>
  <si>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</si>
  <si>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</si>
  <si>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</si>
  <si>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</si>
  <si>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</si>
  <si>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</si>
  <si>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</si>
  <si>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</si>
  <si>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</si>
  <si>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</si>
  <si>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</si>
  <si>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</si>
  <si>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</si>
  <si>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</si>
  <si>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</si>
  <si>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</si>
  <si>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</si>
  <si>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</si>
  <si>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</si>
  <si>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</si>
  <si>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</si>
  <si>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</si>
  <si>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</si>
  <si>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</si>
  <si>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</si>
  <si>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</si>
  <si>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</si>
  <si>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</si>
  <si>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</si>
  <si>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</si>
  <si>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</si>
  <si>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</si>
  <si>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</si>
  <si>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</si>
  <si>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</si>
  <si>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</si>
  <si>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</si>
  <si>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</si>
  <si>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</si>
  <si>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</si>
  <si>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</si>
  <si>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</si>
  <si>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</si>
  <si>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</si>
  <si>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</si>
  <si>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</si>
  <si>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</si>
  <si>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</si>
  <si>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</si>
  <si>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</si>
  <si>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</si>
  <si>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</si>
  <si>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</si>
  <si>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</si>
  <si>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</si>
  <si>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</si>
  <si>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</si>
  <si>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</si>
  <si>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</si>
  <si>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</si>
  <si>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</si>
  <si>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</si>
  <si>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</si>
  <si>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</si>
  <si>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</si>
  <si>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</si>
  <si>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</si>
  <si>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</si>
  <si>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</si>
  <si>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</si>
  <si>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</si>
  <si>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</si>
  <si>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</si>
  <si>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</si>
  <si>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</si>
  <si>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</si>
  <si>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</si>
  <si>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</si>
  <si>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</si>
  <si>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</si>
  <si>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</si>
  <si>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</si>
  <si>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</si>
  <si>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</si>
  <si>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</si>
  <si>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</si>
  <si>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</si>
  <si>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</si>
  <si>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</si>
  <si>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</si>
  <si>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</si>
  <si>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</si>
  <si>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</si>
  <si>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</si>
  <si>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</si>
  <si>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</si>
  <si>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</si>
  <si>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</si>
  <si>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</si>
  <si>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</si>
  <si>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</si>
  <si>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</si>
  <si>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</si>
  <si>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</si>
  <si>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</si>
  <si>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</si>
  <si>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</si>
  <si>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</si>
  <si>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</si>
  <si>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</si>
  <si>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</si>
  <si>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</si>
  <si>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</si>
  <si>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</si>
  <si>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</si>
  <si>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</si>
  <si>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</si>
  <si>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</si>
  <si>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</si>
  <si>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</si>
  <si>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</si>
  <si>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</si>
  <si>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</si>
  <si>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</si>
  <si>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</si>
  <si>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</si>
  <si>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</si>
  <si>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</si>
  <si>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</si>
  <si>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</si>
  <si>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</si>
  <si>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</si>
  <si>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</si>
  <si>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</si>
  <si>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</si>
  <si>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</si>
  <si>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</si>
  <si>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</si>
  <si>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</si>
  <si>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</si>
  <si>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</si>
  <si>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</si>
  <si>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</si>
  <si>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</si>
  <si>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</si>
  <si>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</si>
  <si>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</si>
  <si>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</si>
  <si>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</si>
  <si>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</si>
  <si>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</si>
  <si>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</si>
  <si>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</si>
  <si>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</si>
  <si>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</si>
  <si>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</si>
  <si>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</si>
  <si>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</si>
  <si>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</si>
  <si>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</si>
  <si>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</si>
  <si>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</si>
  <si>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</si>
  <si>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</si>
  <si>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</si>
  <si>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</si>
  <si>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</si>
  <si>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</si>
  <si>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</si>
  <si>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</si>
  <si>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</si>
  <si>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</si>
  <si>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</si>
  <si>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</si>
  <si>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</si>
  <si>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</si>
  <si>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</si>
  <si>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</si>
  <si>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</si>
  <si>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</si>
  <si>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</si>
  <si>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</si>
  <si>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</si>
  <si>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</si>
  <si>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</si>
  <si>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</si>
  <si>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</si>
  <si>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</si>
  <si>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</si>
  <si>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</si>
  <si>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</si>
  <si>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</si>
  <si>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</si>
  <si>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</si>
  <si>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</si>
  <si>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</si>
  <si>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</si>
  <si>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</si>
  <si>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</si>
  <si>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</si>
  <si>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</si>
  <si>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</si>
  <si>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</si>
  <si>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</si>
  <si>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</si>
  <si>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</si>
  <si>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</si>
  <si>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</si>
  <si>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</si>
  <si>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</si>
  <si>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</si>
  <si>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</si>
  <si>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</si>
  <si>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</si>
  <si>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</si>
  <si>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</si>
  <si>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</si>
  <si>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</si>
  <si>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</si>
  <si>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</si>
  <si>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</si>
  <si>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</si>
  <si>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</si>
  <si>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</si>
  <si>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</si>
  <si>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</si>
  <si>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</si>
  <si>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</si>
  <si>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</si>
  <si>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</si>
  <si>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</si>
  <si>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</si>
  <si>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</si>
  <si>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</si>
  <si>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</si>
  <si>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</si>
  <si>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</si>
  <si>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</si>
  <si>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</si>
  <si>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</si>
  <si>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</si>
  <si>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</si>
  <si>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</si>
  <si>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</si>
  <si>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</si>
  <si>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</si>
  <si>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</si>
  <si>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</si>
  <si>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</si>
  <si>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</si>
  <si>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</si>
  <si>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</si>
  <si>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</si>
  <si>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</si>
  <si>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</si>
  <si>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</si>
  <si>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</si>
  <si>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</si>
  <si>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</si>
  <si>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</si>
  <si>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</si>
  <si>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</si>
  <si>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</si>
  <si>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</si>
  <si>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</si>
  <si>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</si>
  <si>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</si>
  <si>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</si>
  <si>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</si>
  <si>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</si>
  <si>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</si>
  <si>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</si>
  <si>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</si>
  <si>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</si>
  <si>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</si>
  <si>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</si>
  <si>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</si>
  <si>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</si>
  <si>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</si>
  <si>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</si>
  <si>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</si>
  <si>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</si>
  <si>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</si>
  <si>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</si>
  <si>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</si>
  <si>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</si>
  <si>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</si>
  <si>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</si>
  <si>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</si>
  <si>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</si>
  <si>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</si>
  <si>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</si>
  <si>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</si>
  <si>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</si>
  <si>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</si>
  <si>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</si>
  <si>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</si>
  <si>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</si>
  <si>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</si>
  <si>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</si>
  <si>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</si>
  <si>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</si>
  <si>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</si>
  <si>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</si>
  <si>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</si>
  <si>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</si>
  <si>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</si>
  <si>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</si>
  <si>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</si>
  <si>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</si>
  <si>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</si>
  <si>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</si>
  <si>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</si>
  <si>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</si>
  <si>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</si>
  <si>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</si>
  <si>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</si>
  <si>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</si>
  <si>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</si>
  <si>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</si>
  <si>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</si>
  <si>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</si>
  <si>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</si>
  <si>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</si>
  <si>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</si>
  <si>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</si>
  <si>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</si>
  <si>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</si>
  <si>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</si>
  <si>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</si>
  <si>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</si>
  <si>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</si>
  <si>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</si>
  <si>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</si>
  <si>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</si>
  <si>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</si>
  <si>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</si>
  <si>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</si>
  <si>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</si>
  <si>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</si>
  <si>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</si>
  <si>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</si>
  <si>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</si>
  <si>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</si>
  <si>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</si>
  <si>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</si>
  <si>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</si>
  <si>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</si>
  <si>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</si>
  <si>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</si>
  <si>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</si>
  <si>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</si>
  <si>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</si>
  <si>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</si>
  <si>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</si>
  <si>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</si>
  <si>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</si>
  <si>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</si>
  <si>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</si>
  <si>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</si>
  <si>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</si>
  <si>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</si>
  <si>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</si>
  <si>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</si>
  <si>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</si>
  <si>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</si>
  <si>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</si>
  <si>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</si>
  <si>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</si>
  <si>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</si>
  <si>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</si>
  <si>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</si>
  <si>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</si>
  <si>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</si>
  <si>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</si>
  <si>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</si>
  <si>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</si>
  <si>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</si>
  <si>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</si>
  <si>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</si>
  <si>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</si>
  <si>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</si>
  <si>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</si>
  <si>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</si>
  <si>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</si>
  <si>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</si>
  <si>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</si>
  <si>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</si>
  <si>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</si>
  <si>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</si>
  <si>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</si>
  <si>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</si>
  <si>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</si>
  <si>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</si>
  <si>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</si>
  <si>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</si>
  <si>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</si>
  <si>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</si>
  <si>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</si>
  <si>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</si>
  <si>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</si>
  <si>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</si>
  <si>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</si>
  <si>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</si>
  <si>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</si>
  <si>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</si>
  <si>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</si>
  <si>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</si>
  <si>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</si>
  <si>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</si>
  <si>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</si>
  <si>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</si>
  <si>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</si>
  <si>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</si>
  <si>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</si>
  <si>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</si>
  <si>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</si>
  <si>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</si>
  <si>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</si>
  <si>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</si>
  <si>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</si>
  <si>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</si>
  <si>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</si>
  <si>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</si>
  <si>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</si>
  <si>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</si>
  <si>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</si>
  <si>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</si>
  <si>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</si>
  <si>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</si>
  <si>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</si>
  <si>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</si>
  <si>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</si>
  <si>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</si>
  <si>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</si>
  <si>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</si>
  <si>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</si>
  <si>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</si>
  <si>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</si>
  <si>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</si>
  <si>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</si>
  <si>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</si>
  <si>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</si>
  <si>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</si>
  <si>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</si>
  <si>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</si>
  <si>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</si>
  <si>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</si>
  <si>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</si>
  <si>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</si>
  <si>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</si>
  <si>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</si>
  <si>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</si>
  <si>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</si>
  <si>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</si>
  <si>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</si>
  <si>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</si>
  <si>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</si>
  <si>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</si>
  <si>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</si>
  <si>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</si>
  <si>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</si>
  <si>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</si>
  <si>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</si>
  <si>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</si>
  <si>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</si>
  <si>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</si>
  <si>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</si>
  <si>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</si>
  <si>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</si>
  <si>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</si>
  <si>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</si>
  <si>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</si>
  <si>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</si>
  <si>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</si>
  <si>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</si>
  <si>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</si>
  <si>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</si>
  <si>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</si>
  <si>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</si>
  <si>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</si>
  <si>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</si>
  <si>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</si>
  <si>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</si>
  <si>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</si>
  <si>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</si>
  <si>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</si>
  <si>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</si>
  <si>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</si>
  <si>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</si>
  <si>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</si>
  <si>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</si>
  <si>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</si>
  <si>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</si>
  <si>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</si>
  <si>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</si>
  <si>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</si>
  <si>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</si>
  <si>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</si>
  <si>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</si>
  <si>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</si>
  <si>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</si>
  <si>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</si>
  <si>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</si>
  <si>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</si>
  <si>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</si>
  <si>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</si>
  <si>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</si>
  <si>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</si>
  <si>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</si>
  <si>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</si>
  <si>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</si>
  <si>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</si>
  <si>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</si>
  <si>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</si>
  <si>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</si>
  <si>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</si>
  <si>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</si>
  <si>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</si>
  <si>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</si>
  <si>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</si>
  <si>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</si>
  <si>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</si>
  <si>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</si>
  <si>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</si>
  <si>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</si>
  <si>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</si>
  <si>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</si>
  <si>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</si>
  <si>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</si>
  <si>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</si>
  <si>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</si>
  <si>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</si>
  <si>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</si>
  <si>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</si>
  <si>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</si>
  <si>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</si>
  <si>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</si>
  <si>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</si>
  <si>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</si>
  <si>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</si>
  <si>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</si>
  <si>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</si>
  <si>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</si>
  <si>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</si>
  <si>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</si>
  <si>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</si>
  <si>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</si>
  <si>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</si>
  <si>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</si>
  <si>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</si>
  <si>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</si>
  <si>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</si>
  <si>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</si>
  <si>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</si>
  <si>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</si>
  <si>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</si>
  <si>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</si>
  <si>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</si>
  <si>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</si>
  <si>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</si>
  <si>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</si>
  <si>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</si>
  <si>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</si>
  <si>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</si>
  <si>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</si>
  <si>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</si>
  <si>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</si>
  <si>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</si>
  <si>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</si>
  <si>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</si>
  <si>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</si>
  <si>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</si>
  <si>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</si>
  <si>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</si>
  <si>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</si>
  <si>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</si>
  <si>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</si>
  <si>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</si>
  <si>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</si>
  <si>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</si>
  <si>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</si>
  <si>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</si>
  <si>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</si>
  <si>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</si>
  <si>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</si>
  <si>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</si>
  <si>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</si>
  <si>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</si>
  <si>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</si>
  <si>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</si>
  <si>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</si>
  <si>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</si>
  <si>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</si>
  <si>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</si>
  <si>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</si>
  <si>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</si>
  <si>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</si>
  <si>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</si>
  <si>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</si>
  <si>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</si>
  <si>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</si>
  <si>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</si>
  <si>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</si>
  <si>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</si>
  <si>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</si>
  <si>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</si>
  <si>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</si>
  <si>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</si>
  <si>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</si>
  <si>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</si>
  <si>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</si>
  <si>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</si>
  <si>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</si>
  <si>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</si>
  <si>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</si>
  <si>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</si>
  <si>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</si>
  <si>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</si>
  <si>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</si>
  <si>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</si>
  <si>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</si>
  <si>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</si>
  <si>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</si>
  <si>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</si>
  <si>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</si>
  <si>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</si>
  <si>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</si>
  <si>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</si>
  <si>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</si>
  <si>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</si>
  <si>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</si>
  <si>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</si>
  <si>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</si>
  <si>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</si>
  <si>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</si>
  <si>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</si>
  <si>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</si>
  <si>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</si>
  <si>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</si>
  <si>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</si>
  <si>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</si>
  <si>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</si>
  <si>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</si>
  <si>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</si>
  <si>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</si>
  <si>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</si>
  <si>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</si>
  <si>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</si>
  <si>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</si>
  <si>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</si>
  <si>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</si>
  <si>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</si>
  <si>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</si>
  <si>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</si>
  <si>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</si>
  <si>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</si>
  <si>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</si>
  <si>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</si>
  <si>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</si>
  <si>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</si>
  <si>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</si>
  <si>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</si>
  <si>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</si>
  <si>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</si>
  <si>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</si>
  <si>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</si>
  <si>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</si>
  <si>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</si>
  <si>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</si>
  <si>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</si>
  <si>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</si>
  <si>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</si>
  <si>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</si>
  <si>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</si>
  <si>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</si>
  <si>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</si>
  <si>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</si>
  <si>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</si>
  <si>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</si>
  <si>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</si>
  <si>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</si>
  <si>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</si>
  <si>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</si>
  <si>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</si>
  <si>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</si>
  <si>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</si>
  <si>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</si>
  <si>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</si>
  <si>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</si>
  <si>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</si>
  <si>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</si>
  <si>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</si>
  <si>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</si>
  <si>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</si>
  <si>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</si>
  <si>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</si>
  <si>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</si>
  <si>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</si>
  <si>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</si>
  <si>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</si>
  <si>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</si>
  <si>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</si>
  <si>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</si>
  <si>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</si>
  <si>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</si>
  <si>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</si>
  <si>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</si>
  <si>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</si>
  <si>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</si>
  <si>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</si>
  <si>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</si>
  <si>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</si>
  <si>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</si>
  <si>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</si>
  <si>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</si>
  <si>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</si>
  <si>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</si>
  <si>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</si>
  <si>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</si>
  <si>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</si>
  <si>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</si>
  <si>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</si>
  <si>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</si>
  <si>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</si>
  <si>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</si>
  <si>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</si>
  <si>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</si>
  <si>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</si>
  <si>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</si>
  <si>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</si>
  <si>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</si>
  <si>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</si>
  <si>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</si>
  <si>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</si>
  <si>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</si>
  <si>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</si>
  <si>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</si>
  <si>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</si>
  <si>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</si>
  <si>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</si>
  <si>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</si>
  <si>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</si>
  <si>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</si>
  <si>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</si>
  <si>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</si>
  <si>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</si>
  <si>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</si>
  <si>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</si>
  <si>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</si>
  <si>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</si>
  <si>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</si>
  <si>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</si>
  <si>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</si>
  <si>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</si>
  <si>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</si>
  <si>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</si>
  <si>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</si>
  <si>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</si>
  <si>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</si>
  <si>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</si>
  <si>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</si>
  <si>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</si>
  <si>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</si>
  <si>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</si>
  <si>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</si>
  <si>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</si>
  <si>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</si>
  <si>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</si>
  <si>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</si>
  <si>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</si>
  <si>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</si>
  <si>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</si>
  <si>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</si>
  <si>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</si>
  <si>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</si>
  <si>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</si>
  <si>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</si>
  <si>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</si>
  <si>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</si>
  <si>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</si>
  <si>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</si>
  <si>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</si>
  <si>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</si>
  <si>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</si>
  <si>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</si>
  <si>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</si>
  <si>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</si>
  <si>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</si>
  <si>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</si>
  <si>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</si>
  <si>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</si>
  <si>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</si>
  <si>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</si>
  <si>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</si>
  <si>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</si>
  <si>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</si>
  <si>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</si>
  <si>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</si>
  <si>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</si>
  <si>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</si>
  <si>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</si>
  <si>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</si>
  <si>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</si>
  <si>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</si>
  <si>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</si>
  <si>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</si>
  <si>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</si>
  <si>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</si>
  <si>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</si>
  <si>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</si>
  <si>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</si>
  <si>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</si>
  <si>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</si>
  <si>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</si>
  <si>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</si>
  <si>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</si>
  <si>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</si>
  <si>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</si>
  <si>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</si>
  <si>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</si>
  <si>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</si>
  <si>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</si>
  <si>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</si>
  <si>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</si>
  <si>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</si>
  <si>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</si>
  <si>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</si>
  <si>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</si>
  <si>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</si>
  <si>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</si>
  <si>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</si>
  <si>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</si>
  <si>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</si>
  <si>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</si>
  <si>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</si>
  <si>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</si>
  <si>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</si>
  <si>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</si>
  <si>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</si>
  <si>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</si>
  <si>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</si>
  <si>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</si>
  <si>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</si>
  <si>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</si>
  <si>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</si>
  <si>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</si>
  <si>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</si>
  <si>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</si>
  <si>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</si>
  <si>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</si>
  <si>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</si>
  <si>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</si>
  <si>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</si>
  <si>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</si>
  <si>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</si>
  <si>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</si>
  <si>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</si>
  <si>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</si>
  <si>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</si>
  <si>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</si>
  <si>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</si>
  <si>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</si>
  <si>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</si>
  <si>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</si>
  <si>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</si>
  <si>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</si>
  <si>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</si>
  <si>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</si>
  <si>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</si>
  <si>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</si>
  <si>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</si>
  <si>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</si>
  <si>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</si>
  <si>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</si>
  <si>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</si>
  <si>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</si>
  <si>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</si>
  <si>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</si>
  <si>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</si>
  <si>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</si>
  <si>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</si>
  <si>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</si>
  <si>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</si>
  <si>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</si>
  <si>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</si>
  <si>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</si>
  <si>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</si>
  <si>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</si>
  <si>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</si>
  <si>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</si>
  <si>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</si>
  <si>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</si>
  <si>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</si>
  <si>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</si>
  <si>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</si>
  <si>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</si>
  <si>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</si>
  <si>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</si>
  <si>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</si>
  <si>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</si>
  <si>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</si>
  <si>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</si>
  <si>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</si>
  <si>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</si>
  <si>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</si>
  <si>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</si>
  <si>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</si>
  <si>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</si>
  <si>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</si>
  <si>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</si>
  <si>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</si>
  <si>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</si>
  <si>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</si>
  <si>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</si>
  <si>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</si>
  <si>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</si>
  <si>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</si>
  <si>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</si>
  <si>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</si>
  <si>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</si>
  <si>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</si>
  <si>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</si>
  <si>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</si>
  <si>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</si>
  <si>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</si>
  <si>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</si>
  <si>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</si>
  <si>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</si>
  <si>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</si>
  <si>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</si>
  <si>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</si>
  <si>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</si>
  <si>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</si>
  <si>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</si>
  <si>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</si>
  <si>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</si>
  <si>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</si>
  <si>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</si>
  <si>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</si>
  <si>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</si>
  <si>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</si>
  <si>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</si>
  <si>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</si>
  <si>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</si>
  <si>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</si>
  <si>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</si>
  <si>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</si>
  <si>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</si>
  <si>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</si>
  <si>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</si>
  <si>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</si>
  <si>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</si>
  <si>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</si>
  <si>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</si>
  <si>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</si>
  <si>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</si>
  <si>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</si>
  <si>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</si>
  <si>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</si>
  <si>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</si>
  <si>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</si>
  <si>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</si>
  <si>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</si>
  <si>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</si>
  <si>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</si>
  <si>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</si>
  <si>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</si>
  <si>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</si>
  <si>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</si>
  <si>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</si>
  <si>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</si>
  <si>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</si>
  <si>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</si>
  <si>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</si>
  <si>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</si>
  <si>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</si>
  <si>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</si>
  <si>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</si>
  <si>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</si>
  <si>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</si>
  <si>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</si>
  <si>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</si>
  <si>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</si>
  <si>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</si>
  <si>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</si>
  <si>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</si>
  <si>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</si>
  <si>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</si>
  <si>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</si>
  <si>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</si>
  <si>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</si>
  <si>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</si>
  <si>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</si>
  <si>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</si>
  <si>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</si>
  <si>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</si>
  <si>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</si>
  <si>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</si>
  <si>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</si>
  <si>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</si>
  <si>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</si>
  <si>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</si>
  <si>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</si>
  <si>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</si>
  <si>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</si>
  <si>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</si>
  <si>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</si>
  <si>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</si>
  <si>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</si>
  <si>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</si>
  <si>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</si>
  <si>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</si>
  <si>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</si>
  <si>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</si>
  <si>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</si>
  <si>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</si>
  <si>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</si>
  <si>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</si>
  <si>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</si>
  <si>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</si>
  <si>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</si>
  <si>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</si>
  <si>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</si>
  <si>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</si>
  <si>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</si>
  <si>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</si>
  <si>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</si>
  <si>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</si>
  <si>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</si>
  <si>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</si>
  <si>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</si>
  <si>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</si>
  <si>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</si>
  <si>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</si>
  <si>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</si>
  <si>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</si>
  <si>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</si>
  <si>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</si>
  <si>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</si>
  <si>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</si>
  <si>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</si>
  <si>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</si>
  <si>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</si>
  <si>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</si>
  <si>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</si>
  <si>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</si>
  <si>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</si>
  <si>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</si>
  <si>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</si>
  <si>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</si>
  <si>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</si>
  <si>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</si>
  <si>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</si>
  <si>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</si>
  <si>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</si>
  <si>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</si>
  <si>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</si>
  <si>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</si>
  <si>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</si>
  <si>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</si>
  <si>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</si>
  <si>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</si>
  <si>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</si>
  <si>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</si>
  <si>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</si>
  <si>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</si>
  <si>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</si>
  <si>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</si>
  <si>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</si>
  <si>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</si>
  <si>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</si>
  <si>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</si>
  <si>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</si>
  <si>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</si>
  <si>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</si>
  <si>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</si>
  <si>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</si>
  <si>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</si>
  <si>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</si>
  <si>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</si>
  <si>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</si>
  <si>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</si>
  <si>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</si>
  <si>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</si>
  <si>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</si>
  <si>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</si>
  <si>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</si>
  <si>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</si>
  <si>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</si>
  <si>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</si>
  <si>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</si>
  <si>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</si>
  <si>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</si>
  <si>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</si>
  <si>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</si>
  <si>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</si>
  <si>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</si>
  <si>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</si>
  <si>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</si>
  <si>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</si>
  <si>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</si>
  <si>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</si>
  <si>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</si>
  <si>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</si>
  <si>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</si>
  <si>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</si>
  <si>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</si>
  <si>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</si>
  <si>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</si>
  <si>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</si>
  <si>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</si>
  <si>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</si>
  <si>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</si>
  <si>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</si>
  <si>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</si>
  <si>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</si>
  <si>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</si>
  <si>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</si>
  <si>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</si>
  <si>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</si>
  <si>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</si>
  <si>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</si>
  <si>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</si>
  <si>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</si>
  <si>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</si>
  <si>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</si>
  <si>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</si>
  <si>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</si>
  <si>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</si>
  <si>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</si>
  <si>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</si>
  <si>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</si>
  <si>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</si>
  <si>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</si>
  <si>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</si>
  <si>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</si>
  <si>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</si>
  <si>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</si>
  <si>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</si>
  <si>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</si>
  <si>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</si>
  <si>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</si>
  <si>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</si>
  <si>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</si>
  <si>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</si>
  <si>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</si>
  <si>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</si>
  <si>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</si>
  <si>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</si>
  <si>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</si>
  <si>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</si>
  <si>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</si>
  <si>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</si>
  <si>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</si>
  <si>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</si>
  <si>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</si>
  <si>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</si>
  <si>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</si>
  <si>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</si>
  <si>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</si>
  <si>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</si>
  <si>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</si>
  <si>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</si>
  <si>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</si>
  <si>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</si>
  <si>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</si>
  <si>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</si>
  <si>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</si>
  <si>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</si>
  <si>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</si>
  <si>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</si>
  <si>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</si>
  <si>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</si>
  <si>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</si>
  <si>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</si>
  <si>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</si>
  <si>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</si>
  <si>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</si>
  <si>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</si>
  <si>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</si>
  <si>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</si>
  <si>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</si>
  <si>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</si>
  <si>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</si>
  <si>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</si>
  <si>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</si>
  <si>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</si>
  <si>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</si>
  <si>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</si>
  <si>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</si>
  <si>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</si>
  <si>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</si>
  <si>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</si>
  <si>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</si>
  <si>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</si>
  <si>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</si>
  <si>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</si>
  <si>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</si>
  <si>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</si>
  <si>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</si>
  <si>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</si>
  <si>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</si>
  <si>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</si>
  <si>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</si>
  <si>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</si>
  <si>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</si>
  <si>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</si>
  <si>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</si>
  <si>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</si>
  <si>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</si>
  <si>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</si>
  <si>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</si>
  <si>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</si>
  <si>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</si>
  <si>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</si>
  <si>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</si>
  <si>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</si>
  <si>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</si>
  <si>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</si>
  <si>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</si>
  <si>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</si>
  <si>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</si>
  <si>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</si>
  <si>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</si>
  <si>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</si>
  <si>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</si>
  <si>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</si>
  <si>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</si>
  <si>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</si>
  <si>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</si>
  <si>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</si>
  <si>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</si>
  <si>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</si>
  <si>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</si>
  <si>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</si>
  <si>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</si>
  <si>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</si>
  <si>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</si>
  <si>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</si>
  <si>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</si>
  <si>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</si>
  <si>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</si>
  <si>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</si>
  <si>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</si>
  <si>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</si>
  <si>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</si>
  <si>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</si>
  <si>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</si>
  <si>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</si>
  <si>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</si>
  <si>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</si>
  <si>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</si>
  <si>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</si>
  <si>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</si>
  <si>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</si>
  <si>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</si>
  <si>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</si>
  <si>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</si>
  <si>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</si>
  <si>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</si>
  <si>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</si>
  <si>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</si>
  <si>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</si>
  <si>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</si>
  <si>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</si>
  <si>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</si>
  <si>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</si>
  <si>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</si>
  <si>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</si>
  <si>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</si>
  <si>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</si>
  <si>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</si>
  <si>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</si>
  <si>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</si>
  <si>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</si>
  <si>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</si>
  <si>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</si>
  <si>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</si>
  <si>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</si>
  <si>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</si>
  <si>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</si>
  <si>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</si>
  <si>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</si>
  <si>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</si>
  <si>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</si>
  <si>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</si>
  <si>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</si>
  <si>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</si>
  <si>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</si>
  <si>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</si>
  <si>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</si>
  <si>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</si>
  <si>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</si>
  <si>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</si>
  <si>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</si>
  <si>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</si>
  <si>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</si>
  <si>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</si>
  <si>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</si>
  <si>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</si>
  <si>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</si>
  <si>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</si>
  <si>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</si>
  <si>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</si>
  <si>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</si>
  <si>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</si>
  <si>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</si>
  <si>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</si>
  <si>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</si>
  <si>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</si>
  <si>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</si>
  <si>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</si>
  <si>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</si>
  <si>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</si>
  <si>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</si>
  <si>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</si>
  <si>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</si>
  <si>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</si>
  <si>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</si>
  <si>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</si>
  <si>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</si>
  <si>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</si>
  <si>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</si>
  <si>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</si>
  <si>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</si>
  <si>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</si>
  <si>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</si>
  <si>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</si>
  <si>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</si>
  <si>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</si>
  <si>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</si>
  <si>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</si>
  <si>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</si>
  <si>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</si>
  <si>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</si>
  <si>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</si>
  <si>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</si>
  <si>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</si>
  <si>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</si>
  <si>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</si>
  <si>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</si>
  <si>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</si>
  <si>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</si>
  <si>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</si>
  <si>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</si>
  <si>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</si>
  <si>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</si>
  <si>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</si>
  <si>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</si>
  <si>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</si>
  <si>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</si>
  <si>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</si>
  <si>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</si>
  <si>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</si>
  <si>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</si>
  <si>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</si>
  <si>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</si>
  <si>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</si>
  <si>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</si>
  <si>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</si>
  <si>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</si>
  <si>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</si>
  <si>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</si>
  <si>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</si>
  <si>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</si>
  <si>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</si>
  <si>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</si>
  <si>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</si>
  <si>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</si>
  <si>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</si>
  <si>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</si>
  <si>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</si>
  <si>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</si>
  <si>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</si>
  <si>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</si>
  <si>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</si>
  <si>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</si>
  <si>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</si>
  <si>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</si>
  <si>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</si>
  <si>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</si>
  <si>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</si>
  <si>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</si>
  <si>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</si>
  <si>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</si>
  <si>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</si>
  <si>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</si>
  <si>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</si>
  <si>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</si>
  <si>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</si>
  <si>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</si>
  <si>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</si>
  <si>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</si>
  <si>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</si>
  <si>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</si>
  <si>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</si>
  <si>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</si>
  <si>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</si>
  <si>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</si>
  <si>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</si>
  <si>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</si>
  <si>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</si>
  <si>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</si>
  <si>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</si>
  <si>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</si>
  <si>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</si>
  <si>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</si>
  <si>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</si>
  <si>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</si>
  <si>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</si>
  <si>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</si>
  <si>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</si>
  <si>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</si>
  <si>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</si>
  <si>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</si>
  <si>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</si>
  <si>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</si>
  <si>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</si>
  <si>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</si>
  <si>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</si>
  <si>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</si>
  <si>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</si>
  <si>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</si>
  <si>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</si>
  <si>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</si>
  <si>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</si>
  <si>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</si>
  <si>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</si>
  <si>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</si>
  <si>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</si>
  <si>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</si>
  <si>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</si>
  <si>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</si>
  <si>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</si>
  <si>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</si>
  <si>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</si>
  <si>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</si>
  <si>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</si>
  <si>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</si>
  <si>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</si>
  <si>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</si>
  <si>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</si>
  <si>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</si>
  <si>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</si>
  <si>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</si>
  <si>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</si>
  <si>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</si>
  <si>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</si>
  <si>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</si>
  <si>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</si>
  <si>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</si>
  <si>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</si>
  <si>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</si>
  <si>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</si>
  <si>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</si>
  <si>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</si>
  <si>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</si>
  <si>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</si>
  <si>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</si>
  <si>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</si>
  <si>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</si>
  <si>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</si>
  <si>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</si>
  <si>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</si>
  <si>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</si>
  <si>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</si>
  <si>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</si>
  <si>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</si>
  <si>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</si>
  <si>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</si>
  <si>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</si>
  <si>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</si>
  <si>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</si>
  <si>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</si>
  <si>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</si>
  <si>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</si>
  <si>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</si>
  <si>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</si>
  <si>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</si>
  <si>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</si>
  <si>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</si>
  <si>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</si>
  <si>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</si>
  <si>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</si>
  <si>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</si>
  <si>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</si>
  <si>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</si>
  <si>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</si>
  <si>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</si>
  <si>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</si>
  <si>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</si>
  <si>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</si>
  <si>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</si>
  <si>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</si>
  <si>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</si>
  <si>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</si>
  <si>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</si>
  <si>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</si>
  <si>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</si>
  <si>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</si>
  <si>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</si>
  <si>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</si>
  <si>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</si>
  <si>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</si>
  <si>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</si>
  <si>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</si>
  <si>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</si>
  <si>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</si>
  <si>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</si>
  <si>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</si>
  <si>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</si>
  <si>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</si>
  <si>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</si>
  <si>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</si>
  <si>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</si>
  <si>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</si>
  <si>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</si>
  <si>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</si>
  <si>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</si>
  <si>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</si>
  <si>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</si>
  <si>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</si>
  <si>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</si>
  <si>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</si>
  <si>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</si>
  <si>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</si>
  <si>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</si>
  <si>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</si>
  <si>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</si>
  <si>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</si>
  <si>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</si>
  <si>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</si>
  <si>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</si>
  <si>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</si>
  <si>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</si>
  <si>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</si>
  <si>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</si>
  <si>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</si>
  <si>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</si>
  <si>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</si>
  <si>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</si>
  <si>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</si>
  <si>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</si>
  <si>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</si>
  <si>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</si>
  <si>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</si>
  <si>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</si>
  <si>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</si>
  <si>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</si>
  <si>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</si>
  <si>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</si>
  <si>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</si>
  <si>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</si>
  <si>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</si>
  <si>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</si>
  <si>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</si>
  <si>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</si>
  <si>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</si>
  <si>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</si>
  <si>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</si>
  <si>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</si>
  <si>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</si>
  <si>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</si>
  <si>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</si>
  <si>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</si>
  <si>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</si>
  <si>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</si>
  <si>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</si>
  <si>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</si>
  <si>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</si>
  <si>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</si>
  <si>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</si>
  <si>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</si>
  <si>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</si>
  <si>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</si>
  <si>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</si>
  <si>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</si>
  <si>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</si>
  <si>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</si>
  <si>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</si>
  <si>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</si>
  <si>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</si>
  <si>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</si>
  <si>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</si>
  <si>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</si>
  <si>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</si>
  <si>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</si>
  <si>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</si>
  <si>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</si>
  <si>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</si>
  <si>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</si>
  <si>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</si>
  <si>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</si>
  <si>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</si>
  <si>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</si>
  <si>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</si>
  <si>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</si>
  <si>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</si>
  <si>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</si>
  <si>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</si>
  <si>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</si>
  <si>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</si>
  <si>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</si>
  <si>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</si>
  <si>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</si>
  <si>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</si>
  <si>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</si>
  <si>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</si>
  <si>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</si>
  <si>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</si>
  <si>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</si>
  <si>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</si>
  <si>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</si>
  <si>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</si>
  <si>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</si>
  <si>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</si>
  <si>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</si>
  <si>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</si>
  <si>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</si>
  <si>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</si>
  <si>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</si>
  <si>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</si>
  <si>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</si>
  <si>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</si>
  <si>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</si>
  <si>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</si>
  <si>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</si>
  <si>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</si>
  <si>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</si>
  <si>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</si>
  <si>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</si>
  <si>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</si>
  <si>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</si>
  <si>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</si>
  <si>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</si>
  <si>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</si>
  <si>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</si>
  <si>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</si>
  <si>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</si>
  <si>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</si>
  <si>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</si>
  <si>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</si>
  <si>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</si>
  <si>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</si>
  <si>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</si>
  <si>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</si>
  <si>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</si>
  <si>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</si>
  <si>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</si>
  <si>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</si>
  <si>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</si>
  <si>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</si>
  <si>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</si>
  <si>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</si>
  <si>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</si>
  <si>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</si>
  <si>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</si>
  <si>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</si>
  <si>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</si>
  <si>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</si>
  <si>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</si>
  <si>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</si>
  <si>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</si>
  <si>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</si>
  <si>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</si>
  <si>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</si>
  <si>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</si>
  <si>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</si>
  <si>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</si>
  <si>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</si>
  <si>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</si>
  <si>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</si>
  <si>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</si>
  <si>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</si>
  <si>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</si>
  <si>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</si>
  <si>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</si>
  <si>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</si>
  <si>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</si>
  <si>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</si>
  <si>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</si>
  <si>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</si>
  <si>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</si>
  <si>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</si>
  <si>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</si>
  <si>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</si>
  <si>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</si>
  <si>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</si>
  <si>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</si>
  <si>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</si>
  <si>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</si>
  <si>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</si>
  <si>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</si>
  <si>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</si>
  <si>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</si>
  <si>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</si>
  <si>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</si>
  <si>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</si>
  <si>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</si>
  <si>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</si>
  <si>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</si>
  <si>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</si>
  <si>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</si>
  <si>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</si>
  <si>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</si>
  <si>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</si>
  <si>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</si>
  <si>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</si>
  <si>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</si>
  <si>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</si>
  <si>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</si>
  <si>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</si>
  <si>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</si>
  <si>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</si>
  <si>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</si>
  <si>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</si>
  <si>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</si>
  <si>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</si>
  <si>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</si>
  <si>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</si>
  <si>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</si>
  <si>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</si>
  <si>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</si>
  <si>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</si>
  <si>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</si>
  <si>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</si>
  <si>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</si>
  <si>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</si>
  <si>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</si>
  <si>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</si>
  <si>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</si>
  <si>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</si>
  <si>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</si>
  <si>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</si>
  <si>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</si>
  <si>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</si>
  <si>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</si>
  <si>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</si>
  <si>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</si>
  <si>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</si>
  <si>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</si>
  <si>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</si>
  <si>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</si>
  <si>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</si>
  <si>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</si>
  <si>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</si>
  <si>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</si>
  <si>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</si>
  <si>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</si>
  <si>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</si>
  <si>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</si>
  <si>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</si>
  <si>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</si>
  <si>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</si>
  <si>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</si>
  <si>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</si>
  <si>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</si>
  <si>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</si>
  <si>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</si>
  <si>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</si>
  <si>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</si>
  <si>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</si>
  <si>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</si>
  <si>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</si>
  <si>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</si>
  <si>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</si>
  <si>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</si>
  <si>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</si>
  <si>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</si>
  <si>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</si>
  <si>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</si>
  <si>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</si>
  <si>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</si>
  <si>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</si>
  <si>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</si>
  <si>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</si>
  <si>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</si>
  <si>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</si>
  <si>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</si>
  <si>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</si>
  <si>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</si>
  <si>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</si>
  <si>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</si>
  <si>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</si>
  <si>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</si>
  <si>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</si>
  <si>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</si>
  <si>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</si>
  <si>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</si>
  <si>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</si>
  <si>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</si>
  <si>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</si>
  <si>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</si>
  <si>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</si>
  <si>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</si>
  <si>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</si>
  <si>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</si>
  <si>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</si>
  <si>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</si>
  <si>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</si>
  <si>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</si>
  <si>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</si>
  <si>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</si>
  <si>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</si>
  <si>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</si>
  <si>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</si>
  <si>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</si>
  <si>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</si>
  <si>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</si>
  <si>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</si>
  <si>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</si>
  <si>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</si>
  <si>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</si>
  <si>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</si>
  <si>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</si>
  <si>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</si>
  <si>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</si>
  <si>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</si>
  <si>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</si>
  <si>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</si>
  <si>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</si>
  <si>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</si>
  <si>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</si>
  <si>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</si>
  <si>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</si>
  <si>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</si>
  <si>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</si>
  <si>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</si>
  <si>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</si>
  <si>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</si>
  <si>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</si>
  <si>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</si>
  <si>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</si>
  <si>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</si>
  <si>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</si>
  <si>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</si>
  <si>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</si>
  <si>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</si>
  <si>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</si>
  <si>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</si>
  <si>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</si>
  <si>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</si>
  <si>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</si>
  <si>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</si>
  <si>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</si>
  <si>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</si>
  <si>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</si>
  <si>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</si>
  <si>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</si>
  <si>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</si>
  <si>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</si>
  <si>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</si>
  <si>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</si>
  <si>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</si>
  <si>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</si>
  <si>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</si>
  <si>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</si>
  <si>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</si>
  <si>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</si>
  <si>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</si>
  <si>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</si>
  <si>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</si>
  <si>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</si>
  <si>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</si>
  <si>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</si>
  <si>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</si>
  <si>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</si>
  <si>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</si>
  <si>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</si>
  <si>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</si>
  <si>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</si>
  <si>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</si>
  <si>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</si>
  <si>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</si>
  <si>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</si>
  <si>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</si>
  <si>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</si>
  <si>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</si>
  <si>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</si>
  <si>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</si>
  <si>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</si>
  <si>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</si>
  <si>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</si>
  <si>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</si>
  <si>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</si>
  <si>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</si>
  <si>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</si>
  <si>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</si>
  <si>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</si>
  <si>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</si>
  <si>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</si>
  <si>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</si>
  <si>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</si>
  <si>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</si>
  <si>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</si>
  <si>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</si>
  <si>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</si>
  <si>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</si>
  <si>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</si>
  <si>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</si>
  <si>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</si>
  <si>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</si>
  <si>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</si>
  <si>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</si>
  <si>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</si>
  <si>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</si>
  <si>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</si>
  <si>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</si>
  <si>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</si>
  <si>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</si>
  <si>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</si>
  <si>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</si>
  <si>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</si>
  <si>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</si>
  <si>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</si>
  <si>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</si>
  <si>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</si>
  <si>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</si>
  <si>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</si>
  <si>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</si>
  <si>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</si>
  <si>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</si>
  <si>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</si>
  <si>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</si>
  <si>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</si>
  <si>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</si>
  <si>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</si>
  <si>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</si>
  <si>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</si>
  <si>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</si>
  <si>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</si>
  <si>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</si>
  <si>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</si>
  <si>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</si>
  <si>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</si>
  <si>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</si>
  <si>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</si>
  <si>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</si>
  <si>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</si>
  <si>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</si>
  <si>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</si>
  <si>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</si>
  <si>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</si>
  <si>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</si>
  <si>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</si>
  <si>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</si>
  <si>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</si>
  <si>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</si>
  <si>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</si>
  <si>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</si>
  <si>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</si>
  <si>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</si>
  <si>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</si>
  <si>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</si>
  <si>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</si>
  <si>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</si>
  <si>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</si>
  <si>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</si>
  <si>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</si>
  <si>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</si>
  <si>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</si>
  <si>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</si>
  <si>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</si>
  <si>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</si>
  <si>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</si>
  <si>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</si>
  <si>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</si>
  <si>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</si>
  <si>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</si>
  <si>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</si>
  <si>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</si>
  <si>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</si>
  <si>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</si>
  <si>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</si>
  <si>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</si>
  <si>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</si>
  <si>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</si>
  <si>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</si>
  <si>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</si>
  <si>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</si>
  <si>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</si>
  <si>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</si>
  <si>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</si>
  <si>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</si>
  <si>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</si>
  <si>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</si>
  <si>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</si>
  <si>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</si>
  <si>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</si>
  <si>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</si>
  <si>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</si>
  <si>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</si>
  <si>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</si>
  <si>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</si>
  <si>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</si>
  <si>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</si>
  <si>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</si>
  <si>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</si>
  <si>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</si>
  <si>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</si>
  <si>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</si>
  <si>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</si>
  <si>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</si>
  <si>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</si>
  <si>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</si>
  <si>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</si>
  <si>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</si>
  <si>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</si>
  <si>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</si>
  <si>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</si>
  <si>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</si>
  <si>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</si>
  <si>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</si>
  <si>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</si>
  <si>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</si>
  <si>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</si>
  <si>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</si>
  <si>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</si>
  <si>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</si>
  <si>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</si>
  <si>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</si>
  <si>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</si>
  <si>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</si>
  <si>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</si>
  <si>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</si>
  <si>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</si>
  <si>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</si>
  <si>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</si>
  <si>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</si>
  <si>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</si>
  <si>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</si>
  <si>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</si>
  <si>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</si>
  <si>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</si>
  <si>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</si>
  <si>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</si>
  <si>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</si>
  <si>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</si>
  <si>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</si>
  <si>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</si>
  <si>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</si>
  <si>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</si>
  <si>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</si>
  <si>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</si>
  <si>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</si>
  <si>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</si>
  <si>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</si>
  <si>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</si>
  <si>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</si>
  <si>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</si>
  <si>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</si>
  <si>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</si>
  <si>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</si>
  <si>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</si>
  <si>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</si>
  <si>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</si>
  <si>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</si>
  <si>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</si>
  <si>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</si>
  <si>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</si>
  <si>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</si>
  <si>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</si>
  <si>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</si>
  <si>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</si>
  <si>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</si>
  <si>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</si>
  <si>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</si>
  <si>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</si>
  <si>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</si>
  <si>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</si>
  <si>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</si>
  <si>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</si>
  <si>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</si>
  <si>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</si>
  <si>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</si>
  <si>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</si>
  <si>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</si>
  <si>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</si>
  <si>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</si>
  <si>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</si>
  <si>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</si>
  <si>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</si>
  <si>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</si>
  <si>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</si>
  <si>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</si>
  <si>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</si>
  <si>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</si>
  <si>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</si>
  <si>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</si>
  <si>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</si>
  <si>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</si>
  <si>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</si>
  <si>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</si>
  <si>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</si>
  <si>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</si>
  <si>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</si>
  <si>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</si>
  <si>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</si>
  <si>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</si>
  <si>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</si>
  <si>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</si>
  <si>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</si>
  <si>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</si>
  <si>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</si>
  <si>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</si>
  <si>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</si>
  <si>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</si>
  <si>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</si>
  <si>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</si>
  <si>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</si>
  <si>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</si>
  <si>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</si>
  <si>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</si>
  <si>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</si>
  <si>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</si>
  <si>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</si>
  <si>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</si>
  <si>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</si>
  <si>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</si>
  <si>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</si>
  <si>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</si>
  <si>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</si>
  <si>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</si>
  <si>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</si>
  <si>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</si>
  <si>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</si>
  <si>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</si>
  <si>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</si>
  <si>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</si>
  <si>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</si>
  <si>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</si>
  <si>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</si>
  <si>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</si>
  <si>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</si>
  <si>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</si>
  <si>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</si>
  <si>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</si>
  <si>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</si>
  <si>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</si>
  <si>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</si>
  <si>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</si>
  <si>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</si>
  <si>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</si>
  <si>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</si>
  <si>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</si>
  <si>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</si>
  <si>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</si>
  <si>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</si>
  <si>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</si>
  <si>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</si>
  <si>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</si>
  <si>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</si>
  <si>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</si>
  <si>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</si>
  <si>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</si>
  <si>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</si>
  <si>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</si>
  <si>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</si>
  <si>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</si>
  <si>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</si>
  <si>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</si>
  <si>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</si>
  <si>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</si>
  <si>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</si>
  <si>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</si>
  <si>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</si>
  <si>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</si>
  <si>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</si>
  <si>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</si>
  <si>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</si>
  <si>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</si>
  <si>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</si>
  <si>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</si>
  <si>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</si>
  <si>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</si>
  <si>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</si>
  <si>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</si>
  <si>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</si>
  <si>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</si>
  <si>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</si>
  <si>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</si>
  <si>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</si>
  <si>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</si>
  <si>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</si>
  <si>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</si>
  <si>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</si>
  <si>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</si>
  <si>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</si>
  <si>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</si>
  <si>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</si>
  <si>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</si>
  <si>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</si>
  <si>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</si>
  <si>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</si>
  <si>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</si>
  <si>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</si>
  <si>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</si>
  <si>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</si>
  <si>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</si>
  <si>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</si>
  <si>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</si>
  <si>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</si>
  <si>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</si>
  <si>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</si>
  <si>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</si>
  <si>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</si>
  <si>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</si>
  <si>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</si>
  <si>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</si>
  <si>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</si>
  <si>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</si>
  <si>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</si>
  <si>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</si>
  <si>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</si>
  <si>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</si>
  <si>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</si>
  <si>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</si>
  <si>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</si>
  <si>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</si>
  <si>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</si>
  <si>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</si>
  <si>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</si>
  <si>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</si>
  <si>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</si>
  <si>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</si>
  <si>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</si>
  <si>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</si>
  <si>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</si>
  <si>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</si>
  <si>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</si>
  <si>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</si>
  <si>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</si>
  <si>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</si>
  <si>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</si>
  <si>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</si>
  <si>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</si>
  <si>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</si>
  <si>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</si>
  <si>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</si>
  <si>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</si>
  <si>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</si>
  <si>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</si>
  <si>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</si>
  <si>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</si>
  <si>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</si>
  <si>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</si>
  <si>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</si>
  <si>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</si>
  <si>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</si>
  <si>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</si>
  <si>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</si>
  <si>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</si>
  <si>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</si>
  <si>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</si>
  <si>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</si>
  <si>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</si>
  <si>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</si>
  <si>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</si>
  <si>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</si>
  <si>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</si>
  <si>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</si>
  <si>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</si>
  <si>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</si>
  <si>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</si>
  <si>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</si>
  <si>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</si>
  <si>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</si>
  <si>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</si>
  <si>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</si>
  <si>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</si>
  <si>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</si>
  <si>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</si>
  <si>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</si>
  <si>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</si>
  <si>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</si>
  <si>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</si>
  <si>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</si>
  <si>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</si>
  <si>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</si>
  <si>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</si>
  <si>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</si>
  <si>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</si>
  <si>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</si>
  <si>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</si>
  <si>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</si>
  <si>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</si>
  <si>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</si>
  <si>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</si>
  <si>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</si>
  <si>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</si>
  <si>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</si>
  <si>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</si>
  <si>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</si>
  <si>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</si>
  <si>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</si>
  <si>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</si>
  <si>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</si>
  <si>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</si>
  <si>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</si>
  <si>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</si>
  <si>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</si>
  <si>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</si>
  <si>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</si>
  <si>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</si>
  <si>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</si>
  <si>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</si>
  <si>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</si>
  <si>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</si>
  <si>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</si>
  <si>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</si>
  <si>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</si>
  <si>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</si>
  <si>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</si>
  <si>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</si>
  <si>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</si>
  <si>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</si>
  <si>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</si>
  <si>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</si>
  <si>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</si>
  <si>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</si>
  <si>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</si>
  <si>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</si>
  <si>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</si>
  <si>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</si>
  <si>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</si>
  <si>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</si>
  <si>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</si>
  <si>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</si>
  <si>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</si>
  <si>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</si>
  <si>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</si>
  <si>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</si>
  <si>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</si>
  <si>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</si>
  <si>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</si>
  <si>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</si>
  <si>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</si>
  <si>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</si>
  <si>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</si>
  <si>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</si>
  <si>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</si>
  <si>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</si>
  <si>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</si>
  <si>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</si>
  <si>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</si>
  <si>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</si>
  <si>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</si>
  <si>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</si>
  <si>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</si>
  <si>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</si>
  <si>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</si>
  <si>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</si>
  <si>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</si>
  <si>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</si>
  <si>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</si>
  <si>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</si>
  <si>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</si>
  <si>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</si>
  <si>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</si>
  <si>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</si>
  <si>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</si>
  <si>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</si>
  <si>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</si>
  <si>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</si>
  <si>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</si>
  <si>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</si>
  <si>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</si>
  <si>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</si>
  <si>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</si>
  <si>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</si>
  <si>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</si>
  <si>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</si>
  <si>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</si>
  <si>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</si>
  <si>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</si>
  <si>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</si>
  <si>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</si>
  <si>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</si>
  <si>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</si>
  <si>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</si>
  <si>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</si>
  <si>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</si>
  <si>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</si>
  <si>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</si>
  <si>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</si>
  <si>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</si>
  <si>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</si>
  <si>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</si>
  <si>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</si>
  <si>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</si>
  <si>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</si>
  <si>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</si>
  <si>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</si>
  <si>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</si>
  <si>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</si>
  <si>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</si>
  <si>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</si>
  <si>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</si>
  <si>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</si>
  <si>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</si>
  <si>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</si>
  <si>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</si>
  <si>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</si>
  <si>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</si>
  <si>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</si>
  <si>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</si>
  <si>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</si>
  <si>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</si>
  <si>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</si>
  <si>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</si>
  <si>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</si>
  <si>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</si>
  <si>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</si>
  <si>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</si>
  <si>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</si>
  <si>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</si>
  <si>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</si>
  <si>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</si>
  <si>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</si>
  <si>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</si>
  <si>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</si>
  <si>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</si>
  <si>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</si>
  <si>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</si>
  <si>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</si>
  <si>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</si>
  <si>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</si>
  <si>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</si>
  <si>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</si>
  <si>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</si>
  <si>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</si>
  <si>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</si>
  <si>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</si>
  <si>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</si>
  <si>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</si>
  <si>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</si>
  <si>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</si>
  <si>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</si>
  <si>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</si>
  <si>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</si>
  <si>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</si>
  <si>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</si>
  <si>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</si>
  <si>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</si>
  <si>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</si>
  <si>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</si>
  <si>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</si>
  <si>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</si>
  <si>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</si>
  <si>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</si>
  <si>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</si>
  <si>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</si>
  <si>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</si>
  <si>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</si>
  <si>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</si>
  <si>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</si>
  <si>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</si>
  <si>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</si>
  <si>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</si>
  <si>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</si>
  <si>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</si>
  <si>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</si>
  <si>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</si>
  <si>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</si>
  <si>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</si>
  <si>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</si>
  <si>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</si>
  <si>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</si>
  <si>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</si>
  <si>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</si>
  <si>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</si>
  <si>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</si>
  <si>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</si>
  <si>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</si>
  <si>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</si>
  <si>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</si>
  <si>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</si>
  <si>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</si>
  <si>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</si>
  <si>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</si>
  <si>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</si>
  <si>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</si>
  <si>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</si>
  <si>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</si>
  <si>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</si>
  <si>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</si>
  <si>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</si>
  <si>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</si>
  <si>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</si>
  <si>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</si>
  <si>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</si>
  <si>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</si>
  <si>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</si>
  <si>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</si>
  <si>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</si>
  <si>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</si>
  <si>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</si>
  <si>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</si>
  <si>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</si>
  <si>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</si>
  <si>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</si>
  <si>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</si>
  <si>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</si>
  <si>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</si>
  <si>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</si>
  <si>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</si>
  <si>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</si>
  <si>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</si>
  <si>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</si>
  <si>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</si>
  <si>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</si>
  <si>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</si>
  <si>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</si>
  <si>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</si>
  <si>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</si>
  <si>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</si>
  <si>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</si>
  <si>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</si>
  <si>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</si>
  <si>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</si>
  <si>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</si>
  <si>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</si>
  <si>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</si>
  <si>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</si>
  <si>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</si>
  <si>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</si>
  <si>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</si>
  <si>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</si>
  <si>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</si>
  <si>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</si>
  <si>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</si>
  <si>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</si>
  <si>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</si>
  <si>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</si>
  <si>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</si>
  <si>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</si>
  <si>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</si>
  <si>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</si>
  <si>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</si>
  <si>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</si>
  <si>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</si>
  <si>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</si>
  <si>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</si>
  <si>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</si>
  <si>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</si>
  <si>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</si>
  <si>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</si>
  <si>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</si>
  <si>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</si>
  <si>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</si>
  <si>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</si>
  <si>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</si>
  <si>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</si>
  <si>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</si>
  <si>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</si>
  <si>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</si>
  <si>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</si>
  <si>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</si>
  <si>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</si>
  <si>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</si>
  <si>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</si>
  <si>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</si>
  <si>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</si>
  <si>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</si>
  <si>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</si>
  <si>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</si>
  <si>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</si>
  <si>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</si>
  <si>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</si>
  <si>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</si>
  <si>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</si>
  <si>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</si>
  <si>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</si>
  <si>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</si>
  <si>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</si>
  <si>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</si>
  <si>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</si>
  <si>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</si>
  <si>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</si>
  <si>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</si>
  <si>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</si>
  <si>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</si>
  <si>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</si>
  <si>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</si>
  <si>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</si>
  <si>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</si>
  <si>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</si>
  <si>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</si>
  <si>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</si>
  <si>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</si>
  <si>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</si>
  <si>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</si>
  <si>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</si>
  <si>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</si>
  <si>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</si>
  <si>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</si>
  <si>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</si>
  <si>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</si>
  <si>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</si>
  <si>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</si>
  <si>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</si>
  <si>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</si>
  <si>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</si>
  <si>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</si>
  <si>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</si>
  <si>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</si>
  <si>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</si>
  <si>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</si>
  <si>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</si>
  <si>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</si>
  <si>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</si>
  <si>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</si>
  <si>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</si>
  <si>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</si>
  <si>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</si>
  <si>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</si>
  <si>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</si>
  <si>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</si>
  <si>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</si>
  <si>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</si>
  <si>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</si>
  <si>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</si>
  <si>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</si>
  <si>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</si>
  <si>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</si>
  <si>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</si>
  <si>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</si>
  <si>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</si>
  <si>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</si>
  <si>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</si>
  <si>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</si>
  <si>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</si>
  <si>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</si>
  <si>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</si>
  <si>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</si>
  <si>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</si>
  <si>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</si>
  <si>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</si>
  <si>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</si>
  <si>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</si>
  <si>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</si>
  <si>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</si>
  <si>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</si>
  <si>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</si>
  <si>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</si>
  <si>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</si>
  <si>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</si>
  <si>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</si>
  <si>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</si>
  <si>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</si>
  <si>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</si>
  <si>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</si>
  <si>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</si>
  <si>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</si>
  <si>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</si>
  <si>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</si>
  <si>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</si>
  <si>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</si>
  <si>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</si>
  <si>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</si>
  <si>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</si>
  <si>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</si>
  <si>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</si>
  <si>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</si>
  <si>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</si>
  <si>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</si>
  <si>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</si>
  <si>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</si>
  <si>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</si>
  <si>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</si>
  <si>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</si>
  <si>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</si>
  <si>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</si>
  <si>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</si>
  <si>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</si>
  <si>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</si>
  <si>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</si>
  <si>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</si>
  <si>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</si>
  <si>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</si>
  <si>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</si>
  <si>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</si>
  <si>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</si>
  <si>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</si>
  <si>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</si>
  <si>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</si>
  <si>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</si>
  <si>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</si>
  <si>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</si>
  <si>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</si>
  <si>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</si>
  <si>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</si>
  <si>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</si>
  <si>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</si>
  <si>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</si>
  <si>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</si>
  <si>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</si>
  <si>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</si>
  <si>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</si>
  <si>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</si>
  <si>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</si>
  <si>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</si>
  <si>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</si>
  <si>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</si>
  <si>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</si>
  <si>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</si>
  <si>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</si>
  <si>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</si>
  <si>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</si>
  <si>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</si>
  <si>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</si>
  <si>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</si>
  <si>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</si>
  <si>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</si>
  <si>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</si>
  <si>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</si>
  <si>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</si>
  <si>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</si>
  <si>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</si>
  <si>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</si>
  <si>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</si>
  <si>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</si>
  <si>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</si>
  <si>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</si>
  <si>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</si>
  <si>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</si>
  <si>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</si>
  <si>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</si>
  <si>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</si>
  <si>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</si>
  <si>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</si>
  <si>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</si>
  <si>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</si>
  <si>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</si>
  <si>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</si>
  <si>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</si>
  <si>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</si>
  <si>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</si>
  <si>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</si>
  <si>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</si>
  <si>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</si>
  <si>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</si>
  <si>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</si>
  <si>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</si>
  <si>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</si>
  <si>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</si>
  <si>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</si>
  <si>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</si>
  <si>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</si>
  <si>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</si>
  <si>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</si>
  <si>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</si>
  <si>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</si>
  <si>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</si>
  <si>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</si>
  <si>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</si>
  <si>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</si>
  <si>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</si>
  <si>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</si>
  <si>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</si>
  <si>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</si>
  <si>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</si>
  <si>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</si>
  <si>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</si>
  <si>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</si>
  <si>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</si>
  <si>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</si>
  <si>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</si>
  <si>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</si>
  <si>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</si>
  <si>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</si>
  <si>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</si>
  <si>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</si>
  <si>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</si>
  <si>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</si>
  <si>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</si>
  <si>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</si>
  <si>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</si>
  <si>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</si>
  <si>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</si>
  <si>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</si>
  <si>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</si>
  <si>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</si>
  <si>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</si>
  <si>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</si>
  <si>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</si>
  <si>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</si>
  <si>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</si>
  <si>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</si>
  <si>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</si>
  <si>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</si>
  <si>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</si>
  <si>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</si>
  <si>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</si>
  <si>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</si>
  <si>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</si>
  <si>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</si>
  <si>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</si>
  <si>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</si>
  <si>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</si>
  <si>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</si>
  <si>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</si>
  <si>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</si>
  <si>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</si>
  <si>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</si>
  <si>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</si>
  <si>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</si>
  <si>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</si>
  <si>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</si>
  <si>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</si>
  <si>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</si>
  <si>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</si>
  <si>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</si>
  <si>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</si>
  <si>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</si>
  <si>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</si>
  <si>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</si>
  <si>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</si>
  <si>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</si>
  <si>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</si>
  <si>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</si>
  <si>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</si>
  <si>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</si>
  <si>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</si>
  <si>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</si>
  <si>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</si>
  <si>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</si>
  <si>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</si>
  <si>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</si>
  <si>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</si>
  <si>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</si>
  <si>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</si>
  <si>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</si>
  <si>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</si>
  <si>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</si>
  <si>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</si>
  <si>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</si>
  <si>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</si>
  <si>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</si>
  <si>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</si>
  <si>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</si>
  <si>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</si>
  <si>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</si>
  <si>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</si>
  <si>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</si>
  <si>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</si>
  <si>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</si>
  <si>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</si>
  <si>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</si>
  <si>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</si>
  <si>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</si>
  <si>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</si>
  <si>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</si>
  <si>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</si>
  <si>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</si>
  <si>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</si>
  <si>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</si>
  <si>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</si>
  <si>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</si>
  <si>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</si>
  <si>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</si>
  <si>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</si>
  <si>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</si>
  <si>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</si>
  <si>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</si>
  <si>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</si>
  <si>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</si>
  <si>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</si>
  <si>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</si>
  <si>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</si>
  <si>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</si>
  <si>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</si>
  <si>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</si>
  <si>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</si>
  <si>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</si>
  <si>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</si>
  <si>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</si>
  <si>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</si>
  <si>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</si>
  <si>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</si>
  <si>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</si>
  <si>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</si>
  <si>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</si>
  <si>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</si>
  <si>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</si>
  <si>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</si>
  <si>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</si>
  <si>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</si>
  <si>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</si>
  <si>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</si>
  <si>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</si>
  <si>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</si>
  <si>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</si>
  <si>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</si>
  <si>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</si>
  <si>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</si>
  <si>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</si>
  <si>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</si>
  <si>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</si>
  <si>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</si>
  <si>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</si>
  <si>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</si>
  <si>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</si>
  <si>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</si>
  <si>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</si>
  <si>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</si>
  <si>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</si>
  <si>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</si>
  <si>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</si>
  <si>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</si>
  <si>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</si>
  <si>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</si>
  <si>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</si>
  <si>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</si>
  <si>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</si>
  <si>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</si>
  <si>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</si>
  <si>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</si>
  <si>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</si>
  <si>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</si>
  <si>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</si>
  <si>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</si>
  <si>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</si>
  <si>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</si>
  <si>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</si>
  <si>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</si>
  <si>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</si>
  <si>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</si>
  <si>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</si>
  <si>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</si>
  <si>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</si>
  <si>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</si>
  <si>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</si>
  <si>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</si>
  <si>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</si>
  <si>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</si>
  <si>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</si>
  <si>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</si>
  <si>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</si>
  <si>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</si>
  <si>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</si>
  <si>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</si>
  <si>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</si>
  <si>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</si>
  <si>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</si>
  <si>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</si>
  <si>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</si>
  <si>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</si>
  <si>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</si>
  <si>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</si>
  <si>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</si>
  <si>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</si>
  <si>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</si>
  <si>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</si>
  <si>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</si>
  <si>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</si>
  <si>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</si>
  <si>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</si>
  <si>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</si>
  <si>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</si>
  <si>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</si>
  <si>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</si>
  <si>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</si>
  <si>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</si>
  <si>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</si>
  <si>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</si>
  <si>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</si>
  <si>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</si>
  <si>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</si>
  <si>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</si>
  <si>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</si>
  <si>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</si>
  <si>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</si>
  <si>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</si>
  <si>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</si>
  <si>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</si>
  <si>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</si>
  <si>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</si>
  <si>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</si>
  <si>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</si>
  <si>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</si>
  <si>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</si>
  <si>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</si>
  <si>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</si>
  <si>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</si>
  <si>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</si>
  <si>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</si>
  <si>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</si>
  <si>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</si>
  <si>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</si>
  <si>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</si>
  <si>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</si>
  <si>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</si>
  <si>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</si>
  <si>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</si>
  <si>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</si>
  <si>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</si>
  <si>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</si>
  <si>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</si>
  <si>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</si>
  <si>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</si>
  <si>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</si>
  <si>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</si>
  <si>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</si>
  <si>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</si>
  <si>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</si>
  <si>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</si>
  <si>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</si>
  <si>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</si>
  <si>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</si>
  <si>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</si>
  <si>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</si>
  <si>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</si>
  <si>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</si>
  <si>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</si>
  <si>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</si>
  <si>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</si>
  <si>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</si>
  <si>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</si>
  <si>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</si>
  <si>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</si>
  <si>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</si>
  <si>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</si>
  <si>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</si>
  <si>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</si>
  <si>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</si>
  <si>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</si>
  <si>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</si>
  <si>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</si>
  <si>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</si>
  <si>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</si>
  <si>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</si>
  <si>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</si>
  <si>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</si>
  <si>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</si>
  <si>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</si>
  <si>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</si>
  <si>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</si>
  <si>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</si>
  <si>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</si>
  <si>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</si>
  <si>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</si>
  <si>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</si>
  <si>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</si>
  <si>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</si>
  <si>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</si>
  <si>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</si>
  <si>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</si>
  <si>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</si>
  <si>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</si>
  <si>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</si>
  <si>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</si>
  <si>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</si>
  <si>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</si>
  <si>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</si>
  <si>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</si>
  <si>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</si>
  <si>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</si>
  <si>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</si>
  <si>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</si>
  <si>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</si>
  <si>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</si>
  <si>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</si>
  <si>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</si>
  <si>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</si>
  <si>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</si>
  <si>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</si>
  <si>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</si>
  <si>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</si>
  <si>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</si>
  <si>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</si>
  <si>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</si>
  <si>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</si>
  <si>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</si>
  <si>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</si>
  <si>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</si>
  <si>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</si>
  <si>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</si>
  <si>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</si>
  <si>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</si>
  <si>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</si>
  <si>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</si>
  <si>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</si>
  <si>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</si>
  <si>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</si>
  <si>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</si>
  <si>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</si>
  <si>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</si>
  <si>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</si>
  <si>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</si>
  <si>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</si>
  <si>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</si>
  <si>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</si>
  <si>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</si>
  <si>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</si>
  <si>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</si>
  <si>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</si>
  <si>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</si>
  <si>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</si>
  <si>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</si>
  <si>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</si>
  <si>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</si>
  <si>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</si>
  <si>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</si>
  <si>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</si>
  <si>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</si>
  <si>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</si>
  <si>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</si>
  <si>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</si>
  <si>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</si>
  <si>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</si>
  <si>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</si>
  <si>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</si>
  <si>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</si>
  <si>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</si>
  <si>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</si>
  <si>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</si>
  <si>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</si>
  <si>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</si>
  <si>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</si>
  <si>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</si>
  <si>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</si>
  <si>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</si>
  <si>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</si>
  <si>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</si>
  <si>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</si>
  <si>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</si>
  <si>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</si>
  <si>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</si>
  <si>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</si>
  <si>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</si>
  <si>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</si>
  <si>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</si>
  <si>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</si>
  <si>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</si>
  <si>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</si>
  <si>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</si>
  <si>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</si>
  <si>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</si>
  <si>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</si>
  <si>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</si>
  <si>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</si>
  <si>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</si>
  <si>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</si>
  <si>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</si>
  <si>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</si>
  <si>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</si>
  <si>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</si>
  <si>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</si>
  <si>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</si>
  <si>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</si>
  <si>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</si>
  <si>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</si>
  <si>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</si>
  <si>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</si>
  <si>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</si>
  <si>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</si>
  <si>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</si>
  <si>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</si>
  <si>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</si>
  <si>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</si>
  <si>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</si>
  <si>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</si>
  <si>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</si>
  <si>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</si>
  <si>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</si>
  <si>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</si>
  <si>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</si>
  <si>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</si>
  <si>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</si>
  <si>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</si>
  <si>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</si>
  <si>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</si>
  <si>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</si>
  <si>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</si>
  <si>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</si>
  <si>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</si>
  <si>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</si>
  <si>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</si>
  <si>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</si>
  <si>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</si>
  <si>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</si>
  <si>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</si>
  <si>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</si>
  <si>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</si>
  <si>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</si>
  <si>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</si>
  <si>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</si>
  <si>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</si>
  <si>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</si>
  <si>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</si>
  <si>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</si>
  <si>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</si>
  <si>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</si>
  <si>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</si>
  <si>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</si>
  <si>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</si>
  <si>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</si>
  <si>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</si>
  <si>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</si>
  <si>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</si>
  <si>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</si>
  <si>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</si>
  <si>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</si>
  <si>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</si>
  <si>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</si>
  <si>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</si>
  <si>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</si>
  <si>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</si>
  <si>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</si>
  <si>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</si>
  <si>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</si>
  <si>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</si>
  <si>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</si>
  <si>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</si>
  <si>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</si>
  <si>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</si>
  <si>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</si>
  <si>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</si>
  <si>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</si>
  <si>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</si>
  <si>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</si>
  <si>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</si>
  <si>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</si>
  <si>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</si>
  <si>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</si>
  <si>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</si>
  <si>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</si>
  <si>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</si>
  <si>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</si>
  <si>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</si>
  <si>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</si>
  <si>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</si>
  <si>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</si>
  <si>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</si>
  <si>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</si>
  <si>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</si>
  <si>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</si>
  <si>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</si>
  <si>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</si>
  <si>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</si>
  <si>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</si>
  <si>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</si>
  <si>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</si>
  <si>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</si>
  <si>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</si>
  <si>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</si>
  <si>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</si>
  <si>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</si>
  <si>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</si>
  <si>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</si>
  <si>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</si>
  <si>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</si>
  <si>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</si>
  <si>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</si>
  <si>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</si>
  <si>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</si>
  <si>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</si>
  <si>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</si>
  <si>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</si>
  <si>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</si>
  <si>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</si>
  <si>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</si>
  <si>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</si>
  <si>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</si>
  <si>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</si>
  <si>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</si>
  <si>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</si>
  <si>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</si>
  <si>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</si>
  <si>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</si>
  <si>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</si>
  <si>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</si>
  <si>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</si>
  <si>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</si>
  <si>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</si>
  <si>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</si>
  <si>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</si>
  <si>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</si>
  <si>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</si>
  <si>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</si>
  <si>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</si>
  <si>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</si>
  <si>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</si>
  <si>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</si>
  <si>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</si>
  <si>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</si>
  <si>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</si>
  <si>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</si>
  <si>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</si>
  <si>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</si>
  <si>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</si>
  <si>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</si>
  <si>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</si>
  <si>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</si>
  <si>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</si>
  <si>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</si>
  <si>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</si>
  <si>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</si>
  <si>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</si>
  <si>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</si>
  <si>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</si>
  <si>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</si>
  <si>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</si>
  <si>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</si>
  <si>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</si>
  <si>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</si>
  <si>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</si>
  <si>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</si>
  <si>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</si>
  <si>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</si>
  <si>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</si>
  <si>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</si>
  <si>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</si>
  <si>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</si>
  <si>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</si>
  <si>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</si>
  <si>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</si>
  <si>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</si>
  <si>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</si>
  <si>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</si>
  <si>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</si>
  <si>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</si>
  <si>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</si>
  <si>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</si>
  <si>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</si>
  <si>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</si>
  <si>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</si>
  <si>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</si>
  <si>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</si>
  <si>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</si>
  <si>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</si>
  <si>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</si>
  <si>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</si>
  <si>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</si>
  <si>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</si>
  <si>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</si>
  <si>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</si>
  <si>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</si>
  <si>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</si>
  <si>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</si>
  <si>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</si>
  <si>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</si>
  <si>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</si>
  <si>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</si>
  <si>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</si>
  <si>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</si>
  <si>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</si>
  <si>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</si>
  <si>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</si>
  <si>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</si>
  <si>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</si>
  <si>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</si>
  <si>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</si>
  <si>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</si>
  <si>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</si>
  <si>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</si>
  <si>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</si>
  <si>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</si>
  <si>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</si>
  <si>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</si>
  <si>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</si>
  <si>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</si>
  <si>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</si>
  <si>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</si>
  <si>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</si>
  <si>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</si>
  <si>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</si>
  <si>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</si>
  <si>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</si>
  <si>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</si>
  <si>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</si>
  <si>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</si>
  <si>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</si>
  <si>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</si>
  <si>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</si>
  <si>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</si>
  <si>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</si>
  <si>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</si>
  <si>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</si>
  <si>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</si>
  <si>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</si>
  <si>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</si>
  <si>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</si>
  <si>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</si>
  <si>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</si>
  <si>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</si>
  <si>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</si>
  <si>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</si>
  <si>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</si>
  <si>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</si>
  <si>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</si>
  <si>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</si>
  <si>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</si>
  <si>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</si>
  <si>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</si>
  <si>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</si>
  <si>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</si>
  <si>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</si>
  <si>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</si>
  <si>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</si>
  <si>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</si>
  <si>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</si>
  <si>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</si>
  <si>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</si>
  <si>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</si>
  <si>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</si>
  <si>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</si>
  <si>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</si>
  <si>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</si>
  <si>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</si>
  <si>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</si>
  <si>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</si>
  <si>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</si>
  <si>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</si>
  <si>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</si>
  <si>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</si>
  <si>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</si>
  <si>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</si>
  <si>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</si>
  <si>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</si>
  <si>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</si>
  <si>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</si>
  <si>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</si>
  <si>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</si>
  <si>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</si>
  <si>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</si>
  <si>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</si>
  <si>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</si>
  <si>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</si>
  <si>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</si>
  <si>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</si>
  <si>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</si>
  <si>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</si>
  <si>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</si>
  <si>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</si>
  <si>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</si>
  <si>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</si>
  <si>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</si>
  <si>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</si>
  <si>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</si>
  <si>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</si>
  <si>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</si>
  <si>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</si>
  <si>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</si>
  <si>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</si>
  <si>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</si>
  <si>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</si>
  <si>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</si>
  <si>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</si>
  <si>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</si>
  <si>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</si>
  <si>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</si>
  <si>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</si>
  <si>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</si>
  <si>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</si>
  <si>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</si>
  <si>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</si>
  <si>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</si>
  <si>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</si>
  <si>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</si>
  <si>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</si>
  <si>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</si>
  <si>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</si>
  <si>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</si>
  <si>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</si>
  <si>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</si>
  <si>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</si>
  <si>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</si>
  <si>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</si>
  <si>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</si>
  <si>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</si>
  <si>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</si>
  <si>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</si>
  <si>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</si>
  <si>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</si>
  <si>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</si>
  <si>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</si>
  <si>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</si>
  <si>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</si>
  <si>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</si>
  <si>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</si>
  <si>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</si>
  <si>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</si>
  <si>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</si>
  <si>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</si>
  <si>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</si>
  <si>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</si>
  <si>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</si>
  <si>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</si>
  <si>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</si>
  <si>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</si>
  <si>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</si>
  <si>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</si>
  <si>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</si>
  <si>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</si>
  <si>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</si>
  <si>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</si>
  <si>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</si>
  <si>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</si>
  <si>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</si>
  <si>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</si>
  <si>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</si>
  <si>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</si>
  <si>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</si>
  <si>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</si>
  <si>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</si>
  <si>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</si>
  <si>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</si>
  <si>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</si>
  <si>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</si>
  <si>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</si>
  <si>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</si>
  <si>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</si>
  <si>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</si>
  <si>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</si>
  <si>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</si>
  <si>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</si>
  <si>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</si>
  <si>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</si>
  <si>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</si>
  <si>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</si>
  <si>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</si>
  <si>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</si>
  <si>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</si>
  <si>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</si>
  <si>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</si>
  <si>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</si>
  <si>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</si>
  <si>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</si>
  <si>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</si>
  <si>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</si>
  <si>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</si>
  <si>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</si>
  <si>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</si>
  <si>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</si>
  <si>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</si>
  <si>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</si>
  <si>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</si>
  <si>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</si>
  <si>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</si>
  <si>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</si>
  <si>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</si>
  <si>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</si>
  <si>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</si>
  <si>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</si>
  <si>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</si>
  <si>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</si>
  <si>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</si>
  <si>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</si>
  <si>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</si>
  <si>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</si>
  <si>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</si>
  <si>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</si>
  <si>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</si>
  <si>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</si>
  <si>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</si>
  <si>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</si>
  <si>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</si>
  <si>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</si>
  <si>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</si>
  <si>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</si>
  <si>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</si>
  <si>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</si>
  <si>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</si>
  <si>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</si>
  <si>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</si>
  <si>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</si>
  <si>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</si>
  <si>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</si>
  <si>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</si>
  <si>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</si>
  <si>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</si>
  <si>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</si>
  <si>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</si>
  <si>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</si>
  <si>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</si>
  <si>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</si>
  <si>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</si>
  <si>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</si>
  <si>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</si>
  <si>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</si>
  <si>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</si>
  <si>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</si>
  <si>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</si>
  <si>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</si>
  <si>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</si>
  <si>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</si>
  <si>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</si>
  <si>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</si>
  <si>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</si>
  <si>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</si>
  <si>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</si>
  <si>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</si>
  <si>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</si>
  <si>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</si>
  <si>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</si>
  <si>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</si>
  <si>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</si>
  <si>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</si>
  <si>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</si>
  <si>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</si>
  <si>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</si>
  <si>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</si>
  <si>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</si>
  <si>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</si>
  <si>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</si>
  <si>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</si>
  <si>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</si>
  <si>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</si>
  <si>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</si>
  <si>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</si>
  <si>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</si>
  <si>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</si>
  <si>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</si>
  <si>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</si>
  <si>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</si>
  <si>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</si>
  <si>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</si>
  <si>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</si>
  <si>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</si>
  <si>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</si>
  <si>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</si>
  <si>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</si>
  <si>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</si>
  <si>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</si>
  <si>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</si>
  <si>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</si>
  <si>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</si>
  <si>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</si>
  <si>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</si>
  <si>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</si>
  <si>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</si>
  <si>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</si>
  <si>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</si>
  <si>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</si>
  <si>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</si>
  <si>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</si>
  <si>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</si>
  <si>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</si>
  <si>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</si>
  <si>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</si>
  <si>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</si>
  <si>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</si>
  <si>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</si>
  <si>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</si>
  <si>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</si>
  <si>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</si>
  <si>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</si>
  <si>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</si>
  <si>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</si>
  <si>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</si>
  <si>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</si>
  <si>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</si>
  <si>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</si>
  <si>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</si>
  <si>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</si>
  <si>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</si>
  <si>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</si>
  <si>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</si>
  <si>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</si>
  <si>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</si>
  <si>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</si>
  <si>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</si>
  <si>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</si>
  <si>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</si>
  <si>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</si>
  <si>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</si>
  <si>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</si>
  <si>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</si>
  <si>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</si>
  <si>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</si>
  <si>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</si>
  <si>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</si>
  <si>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</si>
  <si>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</si>
  <si>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</si>
  <si>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</si>
  <si>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</si>
  <si>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</si>
  <si>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</si>
  <si>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</si>
  <si>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</si>
  <si>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</si>
  <si>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</si>
  <si>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</si>
  <si>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</si>
  <si>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</si>
  <si>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</si>
  <si>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</si>
  <si>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</si>
  <si>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</si>
  <si>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</si>
  <si>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</si>
  <si>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</si>
  <si>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</si>
  <si>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</si>
  <si>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</si>
  <si>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</si>
  <si>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</si>
  <si>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</si>
  <si>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</si>
  <si>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</si>
  <si>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</si>
  <si>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</si>
  <si>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</si>
  <si>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</si>
  <si>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</si>
  <si>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</si>
  <si>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</si>
  <si>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</si>
  <si>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</si>
  <si>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</si>
  <si>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</si>
  <si>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</si>
  <si>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</si>
  <si>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</si>
  <si>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</si>
  <si>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</si>
  <si>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</si>
  <si>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</si>
  <si>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</si>
  <si>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</si>
  <si>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</si>
  <si>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</si>
  <si>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</si>
  <si>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</si>
  <si>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</si>
  <si>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</si>
  <si>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</si>
  <si>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</si>
  <si>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</si>
  <si>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</si>
  <si>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</si>
  <si>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</si>
  <si>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</si>
  <si>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</si>
  <si>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</si>
  <si>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</si>
  <si>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</si>
  <si>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</si>
  <si>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</si>
  <si>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</si>
  <si>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</si>
  <si>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</si>
  <si>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</si>
  <si>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</si>
  <si>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</si>
  <si>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</si>
  <si>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</si>
  <si>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</si>
  <si>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</si>
  <si>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</si>
  <si>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</si>
  <si>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</si>
  <si>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</si>
  <si>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</si>
  <si>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</si>
  <si>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</si>
  <si>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</si>
  <si>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</si>
  <si>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</si>
  <si>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</si>
  <si>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</si>
  <si>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</si>
  <si>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</si>
  <si>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</si>
  <si>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</si>
  <si>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</si>
  <si>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</si>
  <si>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</si>
  <si>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</si>
  <si>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</si>
  <si>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</si>
  <si>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</si>
  <si>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</si>
  <si>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</si>
  <si>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</si>
  <si>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</si>
  <si>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</si>
  <si>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</si>
  <si>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</si>
  <si>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</si>
  <si>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</si>
  <si>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</si>
  <si>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</si>
  <si>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</si>
  <si>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</si>
  <si>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</si>
  <si>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</si>
  <si>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</si>
  <si>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</si>
  <si>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</si>
  <si>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</si>
  <si>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</si>
  <si>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</si>
  <si>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</si>
  <si>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</si>
  <si>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</si>
  <si>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</si>
  <si>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</si>
  <si>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</si>
  <si>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</si>
  <si>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</si>
  <si>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</si>
  <si>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</si>
  <si>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</si>
  <si>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</si>
  <si>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</si>
  <si>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</si>
  <si>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</si>
  <si>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</si>
  <si>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</si>
  <si>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</si>
  <si>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</si>
  <si>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</si>
  <si>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</si>
  <si>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</si>
  <si>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</si>
  <si>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</si>
  <si>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</si>
  <si>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</si>
  <si>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</si>
  <si>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</si>
  <si>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</si>
  <si>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</si>
  <si>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</si>
  <si>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</si>
  <si>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</si>
  <si>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</si>
  <si>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</si>
  <si>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</si>
  <si>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</si>
  <si>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</si>
  <si>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</si>
  <si>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</si>
  <si>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</si>
  <si>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</si>
  <si>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</si>
  <si>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</si>
  <si>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</si>
  <si>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</si>
  <si>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</si>
  <si>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</si>
  <si>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</si>
  <si>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</si>
  <si>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</si>
  <si>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</si>
  <si>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</si>
  <si>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</si>
  <si>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</si>
  <si>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</si>
  <si>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</si>
  <si>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</si>
  <si>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</si>
  <si>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</si>
  <si>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</si>
  <si>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</si>
  <si>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</si>
  <si>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</si>
  <si>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</si>
  <si>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</si>
  <si>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</si>
  <si>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</si>
  <si>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</si>
  <si>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</si>
  <si>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</si>
  <si>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</si>
  <si>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</si>
  <si>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</si>
  <si>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</si>
  <si>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</si>
  <si>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</si>
  <si>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</si>
  <si>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</si>
  <si>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</si>
  <si>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</si>
  <si>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</si>
  <si>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</si>
  <si>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</si>
  <si>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</si>
  <si>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</si>
  <si>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</si>
  <si>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</si>
  <si>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</si>
  <si>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</si>
  <si>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</si>
  <si>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</si>
  <si>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</si>
  <si>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</si>
  <si>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</si>
  <si>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</si>
  <si>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</si>
  <si>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</si>
  <si>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</si>
  <si>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</si>
  <si>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</si>
  <si>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</si>
  <si>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</si>
  <si>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</si>
  <si>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</si>
  <si>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</si>
  <si>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</si>
  <si>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</si>
  <si>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</si>
  <si>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</si>
  <si>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</si>
  <si>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</si>
  <si>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</si>
  <si>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</si>
  <si>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</si>
  <si>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</si>
  <si>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</si>
  <si>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</si>
  <si>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</si>
  <si>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</si>
  <si>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</si>
  <si>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</si>
  <si>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</si>
  <si>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</si>
  <si>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</si>
  <si>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</si>
  <si>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</si>
  <si>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</si>
  <si>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</si>
  <si>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</si>
  <si>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</si>
  <si>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</si>
  <si>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</si>
  <si>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</si>
  <si>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</si>
  <si>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</si>
  <si>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</si>
  <si>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</si>
  <si>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</si>
  <si>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</si>
  <si>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</si>
  <si>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</si>
  <si>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</si>
  <si>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</si>
  <si>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</si>
  <si>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</si>
  <si>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</si>
  <si>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</si>
  <si>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</si>
  <si>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</si>
  <si>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</si>
  <si>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</si>
  <si>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</si>
  <si>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</si>
  <si>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</si>
  <si>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</si>
  <si>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</si>
  <si>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</si>
  <si>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</si>
  <si>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</si>
  <si>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</si>
  <si>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</si>
  <si>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</si>
  <si>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</si>
  <si>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</si>
  <si>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</si>
  <si>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</si>
  <si>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</si>
  <si>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</si>
  <si>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</si>
  <si>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</si>
  <si>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</si>
  <si>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</si>
  <si>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</si>
  <si>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</si>
  <si>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</si>
  <si>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</si>
  <si>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</si>
  <si>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</si>
  <si>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</si>
  <si>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</si>
  <si>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</si>
  <si>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</si>
  <si>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</si>
  <si>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</si>
  <si>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</si>
  <si>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</si>
  <si>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</si>
  <si>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</si>
  <si>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</si>
  <si>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</si>
  <si>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</si>
  <si>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</si>
  <si>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</si>
  <si>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</si>
  <si>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</si>
  <si>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</si>
  <si>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</si>
  <si>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</si>
  <si>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</si>
  <si>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</si>
  <si>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</si>
  <si>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</si>
  <si>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</si>
  <si>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</si>
  <si>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</si>
  <si>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</si>
  <si>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</si>
  <si>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</si>
  <si>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</si>
  <si>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</si>
  <si>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</si>
  <si>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</si>
  <si>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</si>
  <si>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</si>
  <si>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</si>
  <si>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</si>
  <si>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</si>
  <si>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</si>
  <si>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</si>
  <si>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</si>
  <si>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</si>
  <si>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</si>
  <si>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</si>
  <si>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</si>
  <si>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</si>
  <si>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</si>
  <si>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</si>
  <si>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</si>
  <si>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</si>
  <si>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</si>
  <si>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</si>
  <si>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</si>
  <si>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</si>
  <si>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</si>
  <si>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</si>
  <si>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</si>
  <si>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</si>
  <si>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</si>
  <si>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</si>
  <si>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</si>
  <si>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</si>
  <si>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</si>
  <si>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</si>
  <si>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</si>
  <si>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</si>
  <si>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</si>
  <si>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</si>
  <si>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</si>
  <si>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</si>
  <si>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</si>
  <si>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</si>
  <si>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</si>
  <si>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</si>
  <si>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</si>
  <si>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</si>
  <si>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</si>
  <si>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</si>
  <si>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</si>
  <si>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</si>
  <si>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</si>
  <si>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</si>
  <si>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</si>
  <si>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</si>
  <si>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</si>
  <si>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</si>
  <si>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</si>
  <si>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</si>
  <si>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</si>
  <si>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</si>
  <si>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</si>
  <si>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</si>
  <si>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</si>
  <si>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</si>
  <si>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</si>
  <si>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</si>
  <si>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</si>
  <si>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</si>
  <si>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</si>
  <si>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</si>
  <si>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</si>
  <si>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</si>
  <si>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</si>
  <si>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</si>
  <si>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</si>
  <si>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</si>
  <si>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</si>
  <si>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</si>
  <si>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</si>
  <si>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</si>
  <si>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</si>
  <si>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</si>
  <si>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</si>
  <si>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</si>
  <si>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</si>
  <si>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</si>
  <si>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</si>
  <si>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</si>
  <si>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</si>
  <si>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</si>
  <si>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</si>
  <si>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</si>
  <si>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</si>
  <si>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</si>
  <si>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</si>
  <si>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</si>
  <si>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</si>
  <si>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</si>
  <si>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</si>
  <si>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</si>
  <si>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</si>
  <si>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</si>
  <si>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</si>
  <si>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</si>
  <si>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</si>
  <si>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</si>
  <si>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</si>
  <si>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</si>
  <si>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</si>
  <si>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</si>
  <si>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</si>
  <si>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</si>
  <si>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</si>
  <si>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</si>
  <si>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</si>
  <si>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</si>
  <si>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</si>
  <si>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</si>
  <si>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</si>
  <si>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</si>
  <si>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</si>
  <si>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</si>
  <si>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</si>
  <si>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</si>
  <si>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</si>
  <si>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</si>
  <si>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</si>
  <si>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</si>
  <si>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</si>
  <si>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</si>
  <si>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</si>
  <si>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</si>
  <si>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</si>
  <si>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</si>
  <si>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</si>
  <si>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</si>
  <si>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</si>
  <si>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</si>
  <si>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</si>
  <si>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</si>
  <si>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</si>
  <si>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</si>
  <si>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</si>
  <si>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</si>
  <si>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</si>
  <si>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</si>
  <si>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</si>
  <si>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</si>
  <si>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</si>
  <si>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</si>
  <si>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</si>
  <si>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</si>
  <si>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</si>
  <si>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</si>
  <si>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</si>
  <si>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</si>
  <si>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</si>
  <si>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</si>
  <si>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</si>
  <si>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</si>
  <si>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</si>
  <si>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</si>
  <si>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</si>
  <si>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</si>
  <si>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</si>
  <si>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</si>
  <si>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</si>
  <si>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</si>
  <si>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</si>
  <si>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</si>
  <si>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</si>
  <si>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</si>
  <si>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</si>
  <si>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</si>
  <si>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</si>
  <si>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</si>
  <si>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</si>
  <si>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</si>
  <si>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</si>
  <si>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</si>
  <si>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</si>
  <si>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</si>
  <si>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</si>
  <si>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</si>
  <si>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</si>
  <si>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</si>
  <si>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</si>
  <si>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</si>
  <si>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</si>
  <si>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</si>
  <si>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</si>
  <si>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</si>
  <si>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</si>
  <si>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</si>
  <si>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</si>
  <si>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</si>
  <si>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</si>
  <si>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</si>
  <si>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</si>
  <si>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</si>
  <si>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</si>
  <si>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</si>
  <si>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</si>
  <si>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</si>
  <si>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</si>
  <si>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</si>
  <si>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</si>
  <si>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</si>
  <si>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</si>
  <si>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</si>
  <si>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</si>
  <si>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</si>
  <si>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</si>
  <si>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</si>
  <si>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</si>
  <si>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</si>
  <si>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</si>
  <si>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</si>
  <si>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</si>
  <si>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</si>
  <si>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</si>
  <si>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</si>
  <si>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</si>
  <si>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</si>
  <si>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</si>
  <si>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</si>
  <si>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</si>
  <si>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</si>
  <si>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</si>
  <si>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</si>
  <si>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</si>
  <si>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</si>
  <si>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</si>
  <si>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</si>
  <si>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</si>
  <si>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</si>
  <si>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</si>
  <si>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</si>
  <si>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</si>
  <si>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</si>
  <si>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</si>
  <si>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</si>
  <si>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</si>
  <si>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</si>
  <si>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</si>
  <si>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</si>
  <si>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</si>
  <si>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</si>
  <si>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</si>
  <si>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</si>
  <si>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</si>
  <si>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</si>
  <si>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</si>
  <si>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</si>
  <si>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</si>
  <si>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</si>
  <si>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</si>
  <si>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</si>
  <si>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</si>
  <si>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</si>
  <si>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</si>
  <si>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</si>
  <si>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</si>
  <si>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</si>
  <si>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</si>
  <si>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</si>
  <si>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</si>
  <si>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</si>
  <si>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</si>
  <si>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</si>
  <si>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</si>
  <si>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</si>
  <si>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</si>
  <si>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</si>
  <si>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</si>
  <si>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</si>
  <si>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</si>
  <si>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</si>
  <si>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</si>
  <si>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</si>
  <si>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</si>
  <si>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</si>
  <si>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</si>
  <si>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</si>
  <si>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</si>
  <si>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</si>
  <si>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</si>
  <si>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</si>
  <si>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</si>
  <si>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</si>
  <si>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</si>
  <si>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</si>
  <si>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</si>
  <si>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</si>
  <si>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</si>
  <si>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</si>
  <si>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</si>
  <si>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</si>
  <si>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</si>
  <si>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</si>
  <si>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</si>
  <si>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</si>
  <si>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</si>
  <si>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</si>
  <si>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</si>
  <si>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</si>
  <si>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</si>
  <si>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</si>
  <si>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</si>
  <si>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</si>
  <si>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</si>
  <si>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</si>
  <si>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</si>
  <si>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</si>
  <si>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</si>
  <si>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</si>
  <si>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</si>
  <si>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</si>
  <si>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</si>
  <si>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</si>
  <si>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</si>
  <si>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</si>
  <si>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</si>
  <si>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</si>
  <si>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</si>
  <si>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</si>
  <si>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</si>
  <si>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</si>
  <si>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</si>
  <si>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</si>
  <si>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</si>
  <si>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</si>
  <si>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</si>
  <si>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</si>
  <si>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</si>
  <si>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</si>
  <si>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</si>
  <si>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</si>
  <si>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</si>
  <si>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</si>
  <si>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</si>
  <si>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</si>
  <si>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</si>
  <si>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</si>
  <si>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</si>
  <si>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</si>
  <si>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</si>
  <si>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</si>
  <si>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</si>
  <si>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</si>
  <si>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</si>
  <si>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</si>
  <si>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</si>
  <si>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</si>
  <si>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</si>
  <si>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</si>
  <si>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</si>
  <si>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</si>
  <si>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</si>
  <si>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</si>
  <si>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</si>
  <si>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</si>
  <si>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</si>
  <si>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</si>
  <si>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</si>
  <si>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</si>
  <si>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</si>
  <si>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</si>
  <si>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</si>
  <si>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</si>
  <si>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</si>
  <si>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</si>
  <si>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</si>
  <si>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</si>
  <si>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</si>
  <si>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</si>
  <si>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</si>
  <si>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</si>
  <si>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</si>
  <si>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</si>
  <si>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</si>
  <si>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</si>
  <si>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</si>
  <si>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</si>
  <si>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</si>
  <si>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</si>
  <si>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</si>
  <si>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</si>
  <si>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</si>
  <si>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</si>
  <si>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</si>
  <si>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</si>
  <si>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</si>
  <si>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</si>
  <si>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</si>
  <si>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</si>
  <si>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</si>
  <si>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</si>
  <si>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</si>
  <si>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</si>
  <si>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</si>
  <si>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</si>
  <si>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</si>
  <si>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</si>
  <si>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</si>
  <si>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</si>
  <si>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</si>
  <si>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</si>
  <si>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</si>
  <si>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</si>
  <si>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</si>
  <si>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</si>
  <si>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</si>
  <si>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</si>
  <si>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</si>
  <si>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</si>
  <si>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</si>
  <si>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</si>
  <si>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</si>
  <si>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</si>
  <si>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</si>
  <si>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</si>
  <si>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</si>
  <si>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</si>
  <si>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</si>
  <si>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</si>
  <si>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</si>
  <si>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</si>
  <si>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</si>
  <si>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</si>
  <si>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</si>
  <si>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</si>
  <si>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</si>
  <si>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</si>
  <si>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</si>
  <si>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</si>
  <si>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</si>
  <si>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</si>
  <si>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</si>
  <si>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</si>
  <si>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</si>
  <si>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</si>
  <si>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</si>
  <si>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</si>
  <si>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</si>
  <si>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</si>
  <si>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</si>
  <si>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</si>
  <si>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</si>
  <si>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</si>
  <si>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</si>
  <si>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</si>
  <si>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</si>
  <si>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</si>
  <si>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</si>
  <si>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</si>
  <si>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</si>
  <si>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</si>
  <si>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</si>
  <si>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</si>
  <si>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</si>
  <si>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</si>
  <si>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</si>
  <si>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</si>
  <si>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</si>
  <si>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</si>
  <si>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</si>
  <si>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</si>
  <si>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</si>
  <si>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</si>
  <si>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</si>
  <si>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</si>
  <si>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</si>
  <si>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</si>
  <si>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</si>
  <si>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</si>
  <si>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</si>
  <si>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</si>
  <si>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</si>
  <si>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</si>
  <si>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</si>
  <si>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</si>
  <si>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</si>
  <si>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</si>
  <si>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</si>
  <si>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</si>
  <si>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</si>
  <si>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</si>
  <si>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</si>
  <si>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</si>
  <si>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</si>
  <si>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</si>
  <si>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</si>
  <si>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</si>
  <si>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</si>
  <si>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</si>
  <si>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</si>
  <si>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</si>
  <si>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</si>
  <si>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</si>
  <si>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</si>
  <si>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</si>
  <si>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</si>
  <si>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</si>
  <si>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</si>
  <si>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</si>
  <si>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</si>
  <si>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</si>
  <si>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</si>
  <si>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</si>
  <si>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</si>
  <si>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</si>
  <si>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</si>
  <si>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</si>
  <si>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</si>
  <si>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</si>
  <si>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</si>
  <si>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</si>
  <si>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</si>
  <si>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</si>
  <si>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</si>
  <si>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</si>
  <si>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</si>
  <si>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</si>
  <si>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</si>
  <si>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</si>
  <si>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</si>
  <si>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</si>
  <si>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</si>
  <si>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</si>
  <si>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</si>
  <si>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</si>
  <si>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</si>
  <si>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</si>
  <si>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</si>
  <si>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</si>
  <si>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</si>
  <si>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</si>
  <si>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</si>
  <si>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</si>
  <si>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</si>
  <si>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</si>
  <si>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</si>
  <si>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</si>
  <si>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</si>
  <si>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</si>
  <si>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</si>
  <si>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</si>
  <si>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</si>
  <si>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</si>
  <si>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</si>
  <si>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</si>
  <si>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</si>
  <si>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</si>
  <si>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</si>
  <si>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</si>
  <si>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</si>
  <si>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</si>
  <si>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</si>
  <si>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</si>
  <si>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</si>
  <si>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</si>
  <si>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</si>
  <si>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</si>
  <si>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</si>
  <si>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</si>
  <si>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</si>
  <si>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</si>
  <si>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</si>
  <si>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</si>
  <si>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</si>
  <si>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</si>
  <si>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</si>
  <si>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</si>
  <si>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</si>
  <si>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</si>
  <si>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</si>
  <si>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</si>
  <si>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</si>
  <si>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</si>
  <si>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</si>
  <si>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</si>
  <si>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</si>
  <si>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</si>
  <si>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</si>
  <si>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</si>
  <si>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</si>
  <si>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</si>
  <si>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</si>
  <si>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</si>
  <si>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</si>
  <si>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</si>
  <si>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</si>
  <si>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</si>
  <si>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</si>
  <si>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</si>
  <si>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</si>
  <si>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</si>
  <si>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</si>
  <si>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</si>
  <si>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</si>
  <si>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</si>
  <si>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</si>
  <si>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</si>
  <si>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</si>
  <si>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</si>
  <si>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</si>
  <si>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</si>
  <si>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</si>
  <si>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</si>
  <si>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</si>
  <si>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</si>
  <si>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</si>
  <si>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</si>
  <si>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</si>
  <si>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</si>
  <si>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</si>
  <si>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</si>
  <si>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</si>
  <si>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</si>
  <si>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</si>
  <si>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</si>
  <si>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</si>
  <si>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</si>
  <si>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</si>
  <si>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</si>
  <si>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</si>
  <si>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</si>
  <si>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</si>
  <si>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</si>
  <si>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</si>
  <si>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</si>
  <si>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</si>
  <si>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</si>
  <si>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</si>
  <si>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</si>
  <si>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</si>
  <si>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</si>
  <si>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</si>
  <si>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</si>
  <si>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</si>
  <si>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</si>
  <si>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</si>
  <si>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</si>
  <si>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</si>
  <si>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</si>
  <si>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</si>
  <si>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</si>
  <si>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</si>
  <si>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</si>
  <si>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</si>
  <si>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</si>
  <si>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</si>
  <si>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</si>
  <si>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</si>
  <si>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</si>
  <si>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</si>
  <si>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</si>
  <si>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</si>
  <si>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</si>
  <si>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</si>
  <si>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</si>
  <si>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</si>
  <si>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</si>
  <si>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</si>
  <si>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</si>
  <si>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</si>
  <si>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</si>
  <si>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</si>
  <si>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</si>
  <si>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</si>
  <si>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</si>
  <si>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</si>
  <si>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</si>
  <si>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</si>
  <si>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</si>
  <si>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</si>
  <si>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</si>
  <si>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</si>
  <si>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</si>
  <si>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</si>
  <si>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</si>
  <si>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</si>
  <si>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</si>
  <si>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</si>
  <si>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</si>
  <si>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</si>
  <si>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</si>
  <si>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</si>
  <si>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</si>
  <si>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</si>
  <si>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</si>
  <si>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</si>
  <si>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</si>
  <si>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</si>
  <si>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</si>
  <si>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</si>
  <si>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</si>
  <si>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</si>
  <si>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</si>
  <si>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</si>
  <si>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</si>
  <si>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</si>
  <si>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</si>
  <si>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</si>
  <si>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</si>
  <si>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</si>
  <si>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</si>
  <si>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</si>
  <si>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</si>
  <si>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</si>
  <si>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</si>
  <si>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</si>
  <si>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</si>
  <si>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</si>
  <si>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</si>
  <si>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</si>
  <si>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</si>
  <si>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</si>
  <si>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</si>
  <si>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</si>
  <si>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</si>
  <si>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</si>
  <si>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</si>
  <si>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</si>
  <si>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</si>
  <si>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</si>
  <si>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</si>
  <si>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</si>
  <si>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</si>
  <si>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</si>
  <si>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</si>
  <si>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</si>
  <si>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</si>
  <si>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</si>
  <si>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</si>
  <si>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</si>
  <si>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</si>
  <si>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</si>
  <si>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</si>
  <si>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</si>
  <si>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</si>
  <si>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</si>
  <si>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</si>
  <si>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</si>
  <si>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</si>
  <si>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</si>
  <si>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</si>
  <si>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</si>
  <si>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</si>
  <si>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</si>
  <si>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</si>
  <si>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</si>
  <si>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</si>
  <si>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</si>
  <si>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</si>
  <si>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</si>
  <si>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</si>
  <si>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</si>
  <si>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</si>
  <si>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</si>
  <si>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</si>
  <si>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</si>
  <si>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</si>
  <si>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</si>
  <si>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</si>
  <si>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</si>
  <si>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</si>
  <si>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</si>
  <si>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</si>
  <si>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</si>
  <si>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</si>
  <si>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</si>
  <si>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</si>
  <si>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</si>
  <si>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</si>
  <si>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</si>
  <si>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</si>
  <si>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</si>
  <si>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</si>
  <si>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</si>
  <si>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</si>
  <si>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</si>
  <si>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</si>
  <si>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</si>
  <si>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</si>
  <si>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</si>
  <si>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</si>
  <si>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</si>
  <si>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</si>
  <si>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</si>
  <si>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</si>
  <si>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</si>
  <si>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</si>
  <si>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</si>
  <si>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</si>
  <si>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</si>
  <si>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</si>
  <si>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</si>
  <si>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</si>
  <si>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</si>
  <si>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</si>
  <si>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</si>
  <si>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</si>
  <si>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</si>
  <si>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</si>
  <si>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</si>
  <si>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</si>
  <si>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</si>
  <si>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</si>
  <si>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</si>
  <si>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</si>
  <si>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</si>
  <si>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</si>
  <si>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</si>
  <si>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</si>
  <si>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</si>
  <si>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</si>
  <si>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</si>
  <si>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</si>
  <si>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</si>
  <si>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</si>
  <si>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</si>
  <si>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</si>
  <si>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</si>
  <si>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</si>
  <si>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</si>
  <si>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</si>
  <si>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</si>
  <si>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</si>
  <si>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</si>
  <si>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</si>
  <si>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</si>
  <si>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</si>
  <si>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</si>
  <si>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</si>
  <si>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</si>
  <si>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</si>
  <si>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</si>
  <si>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</si>
  <si>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</si>
  <si>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</si>
  <si>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</si>
  <si>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</si>
  <si>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</si>
  <si>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</si>
  <si>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</si>
  <si>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</si>
  <si>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</si>
  <si>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</si>
  <si>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</si>
  <si>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</si>
  <si>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</si>
  <si>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</si>
  <si>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</si>
  <si>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</si>
  <si>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</si>
  <si>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</si>
  <si>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</si>
  <si>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</si>
  <si>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</si>
  <si>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</si>
  <si>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</si>
  <si>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</si>
  <si>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</si>
  <si>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</si>
  <si>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</si>
  <si>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</si>
  <si>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</si>
  <si>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</si>
  <si>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</si>
  <si>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</si>
  <si>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</si>
  <si>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</si>
  <si>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</si>
  <si>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</si>
  <si>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</si>
  <si>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</si>
  <si>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</si>
  <si>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</si>
  <si>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</si>
  <si>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</si>
  <si>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</si>
  <si>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</si>
  <si>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</si>
  <si>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</si>
  <si>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</si>
  <si>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</si>
  <si>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</si>
  <si>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</si>
  <si>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</si>
  <si>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</si>
  <si>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</si>
  <si>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</si>
  <si>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</si>
  <si>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</si>
  <si>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</si>
  <si>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</si>
  <si>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</si>
  <si>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</si>
  <si>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</si>
  <si>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</si>
  <si>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</si>
  <si>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</si>
  <si>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</si>
  <si>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</si>
  <si>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</si>
  <si>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</si>
  <si>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</si>
  <si>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</si>
  <si>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</si>
  <si>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</si>
  <si>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</si>
  <si>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</si>
  <si>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</si>
  <si>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</si>
  <si>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</si>
  <si>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</si>
  <si>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</si>
  <si>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</si>
  <si>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</si>
  <si>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</si>
  <si>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</si>
  <si>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</si>
  <si>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</si>
  <si>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</si>
  <si>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</si>
  <si>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</si>
  <si>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</si>
  <si>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</si>
  <si>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</si>
  <si>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</si>
  <si>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</si>
  <si>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</si>
  <si>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</si>
  <si>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</si>
  <si>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</si>
  <si>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</si>
  <si>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</si>
  <si>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</si>
  <si>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</si>
  <si>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</si>
  <si>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</si>
  <si>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</si>
  <si>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</si>
  <si>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</si>
  <si>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</si>
  <si>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</si>
  <si>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</si>
  <si>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</si>
  <si>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</si>
  <si>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</si>
  <si>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</si>
  <si>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</si>
  <si>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</si>
  <si>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</si>
  <si>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</si>
  <si>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</si>
  <si>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</si>
  <si>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</si>
  <si>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</si>
  <si>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</si>
  <si>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</si>
  <si>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</si>
  <si>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</si>
  <si>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</si>
  <si>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</si>
  <si>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</si>
  <si>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</si>
  <si>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</si>
  <si>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</si>
  <si>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</si>
  <si>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</si>
  <si>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</si>
  <si>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</si>
  <si>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</si>
  <si>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</si>
  <si>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</si>
  <si>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</si>
  <si>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</si>
  <si>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</si>
  <si>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</si>
  <si>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</si>
  <si>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</si>
  <si>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</si>
  <si>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</si>
  <si>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</si>
  <si>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</si>
  <si>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</si>
  <si>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</si>
  <si>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</si>
  <si>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</si>
  <si>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</si>
  <si>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</si>
  <si>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</si>
  <si>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</si>
  <si>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</si>
  <si>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</si>
  <si>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</si>
  <si>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</si>
  <si>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</si>
  <si>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</si>
  <si>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</si>
  <si>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</si>
  <si>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</si>
  <si>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</si>
  <si>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</si>
  <si>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</si>
  <si>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</si>
  <si>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</si>
  <si>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</si>
  <si>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</si>
  <si>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</si>
  <si>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</si>
  <si>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</si>
  <si>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</si>
  <si>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</si>
  <si>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</si>
  <si>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</si>
  <si>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</si>
  <si>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</si>
  <si>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</si>
  <si>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</si>
  <si>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</si>
  <si>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</si>
  <si>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</si>
  <si>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</si>
  <si>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</si>
  <si>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</si>
  <si>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</si>
  <si>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</si>
  <si>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</si>
  <si>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</si>
  <si>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</si>
  <si>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</si>
  <si>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</si>
  <si>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</si>
  <si>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</si>
  <si>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</si>
  <si>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</si>
  <si>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</si>
  <si>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</si>
  <si>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</si>
  <si>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</si>
  <si>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</si>
  <si>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</si>
  <si>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</si>
  <si>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</si>
  <si>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</si>
  <si>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</si>
  <si>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</si>
  <si>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</si>
  <si>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</si>
  <si>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</si>
  <si>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</si>
  <si>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</si>
  <si>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</si>
  <si>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</si>
  <si>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</si>
  <si>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</si>
  <si>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</si>
  <si>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</si>
  <si>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</si>
  <si>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</si>
  <si>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</si>
  <si>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</si>
  <si>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</si>
  <si>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</si>
  <si>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</si>
  <si>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</si>
  <si>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</si>
  <si>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</si>
  <si>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</si>
  <si>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</si>
  <si>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</si>
  <si>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</si>
  <si>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</si>
  <si>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</si>
  <si>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</si>
  <si>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</si>
  <si>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</si>
  <si>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</si>
  <si>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</si>
  <si>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</si>
  <si>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</si>
  <si>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</si>
  <si>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</si>
  <si>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</si>
  <si>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</si>
  <si>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</si>
  <si>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</si>
  <si>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</si>
  <si>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</si>
  <si>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</si>
  <si>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</si>
  <si>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</si>
  <si>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</si>
  <si>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</si>
  <si>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</si>
  <si>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</si>
  <si>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</si>
  <si>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</si>
  <si>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</si>
  <si>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</si>
  <si>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</si>
  <si>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</si>
  <si>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</si>
  <si>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</si>
  <si>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</si>
  <si>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</si>
  <si>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</si>
  <si>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</si>
  <si>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</si>
  <si>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</si>
  <si>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</si>
  <si>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</si>
  <si>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</si>
  <si>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</si>
  <si>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</si>
  <si>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</si>
  <si>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</si>
  <si>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</si>
  <si>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</si>
  <si>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</si>
  <si>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</si>
  <si>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</si>
  <si>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</si>
  <si>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</si>
  <si>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</si>
  <si>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</si>
  <si>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</si>
  <si>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</si>
  <si>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</si>
  <si>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</si>
  <si>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</si>
  <si>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</si>
  <si>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</si>
  <si>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</si>
  <si>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</si>
  <si>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</si>
  <si>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</si>
  <si>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</si>
  <si>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</si>
  <si>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</si>
  <si>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</si>
  <si>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</si>
  <si>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</si>
  <si>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</si>
  <si>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</si>
  <si>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</si>
  <si>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</si>
  <si>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</si>
  <si>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</si>
  <si>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</si>
  <si>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</si>
  <si>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</si>
  <si>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</si>
  <si>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</si>
  <si>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</si>
  <si>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</si>
  <si>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</si>
  <si>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</si>
  <si>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</si>
  <si>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</si>
  <si>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</si>
  <si>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</si>
  <si>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</si>
  <si>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</si>
  <si>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</si>
  <si>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</si>
  <si>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</si>
  <si>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</si>
  <si>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</si>
  <si>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</si>
  <si>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</si>
  <si>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</si>
  <si>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</si>
  <si>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</si>
  <si>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</si>
  <si>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</si>
  <si>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</si>
  <si>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</si>
  <si>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</si>
  <si>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</si>
  <si>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</si>
  <si>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</si>
  <si>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</si>
  <si>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</si>
  <si>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</si>
  <si>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</si>
  <si>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</si>
  <si>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</si>
  <si>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</si>
  <si>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</si>
  <si>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</si>
  <si>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</si>
  <si>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</si>
  <si>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</si>
  <si>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</si>
  <si>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</si>
  <si>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</si>
  <si>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</si>
  <si>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</si>
  <si>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</si>
  <si>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</si>
  <si>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</si>
  <si>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</si>
  <si>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</si>
  <si>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</si>
  <si>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</si>
  <si>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</si>
  <si>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</si>
  <si>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</si>
  <si>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</si>
  <si>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</si>
  <si>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</si>
  <si>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</si>
  <si>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</si>
  <si>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</si>
  <si>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</si>
  <si>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</si>
  <si>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</si>
  <si>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</si>
  <si>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</si>
  <si>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</si>
  <si>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</si>
  <si>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</si>
  <si>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</si>
  <si>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</si>
  <si>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</si>
  <si>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</si>
  <si>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</si>
  <si>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</si>
  <si>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</si>
  <si>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</si>
  <si>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</si>
  <si>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</si>
  <si>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</si>
  <si>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</si>
  <si>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</si>
  <si>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</si>
  <si>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</si>
  <si>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</si>
  <si>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</si>
  <si>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</si>
  <si>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</si>
  <si>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</si>
  <si>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</si>
  <si>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</si>
  <si>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</si>
  <si>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</si>
  <si>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</si>
  <si>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</si>
  <si>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</si>
  <si>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</si>
  <si>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</si>
  <si>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</si>
  <si>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</si>
  <si>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</si>
  <si>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</si>
  <si>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</si>
  <si>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</si>
  <si>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</si>
  <si>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</si>
  <si>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</si>
  <si>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</si>
  <si>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</si>
  <si>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</si>
  <si>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</si>
  <si>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</si>
  <si>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</si>
  <si>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</si>
  <si>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</si>
  <si>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</si>
  <si>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</si>
  <si>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</si>
  <si>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</si>
  <si>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</si>
  <si>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</si>
  <si>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</si>
  <si>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</si>
  <si>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</si>
  <si>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</si>
  <si>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</si>
  <si>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</si>
  <si>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</si>
  <si>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</si>
  <si>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</si>
  <si>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</si>
  <si>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</si>
  <si>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</si>
  <si>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</si>
  <si>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</si>
  <si>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</si>
  <si>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</si>
  <si>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</si>
  <si>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</si>
  <si>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</si>
  <si>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</si>
  <si>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</si>
  <si>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</si>
  <si>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</si>
  <si>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</si>
  <si>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</si>
  <si>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</si>
  <si>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</si>
  <si>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</si>
  <si>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</si>
  <si>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</si>
  <si>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</si>
  <si>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</si>
  <si>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</si>
  <si>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</si>
  <si>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</si>
  <si>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</si>
  <si>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</si>
  <si>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</si>
  <si>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</si>
  <si>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</si>
  <si>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</si>
  <si>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</si>
  <si>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</si>
  <si>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</si>
  <si>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</si>
  <si>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</si>
  <si>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</si>
  <si>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</si>
  <si>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</si>
  <si>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</si>
  <si>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</si>
  <si>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</si>
  <si>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</si>
  <si>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</si>
  <si>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</si>
  <si>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</si>
  <si>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</si>
  <si>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</si>
  <si>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</si>
  <si>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</si>
  <si>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</si>
  <si>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</si>
  <si>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</si>
  <si>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</si>
  <si>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</si>
  <si>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</si>
  <si>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</si>
  <si>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</si>
  <si>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</si>
  <si>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</si>
  <si>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</si>
  <si>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</si>
  <si>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</si>
  <si>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</si>
  <si>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</si>
  <si>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</si>
  <si>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</si>
  <si>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</si>
  <si>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</si>
  <si>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</si>
  <si>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</si>
  <si>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</si>
  <si>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</si>
  <si>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</si>
  <si>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</si>
  <si>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</si>
  <si>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</si>
  <si>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</si>
  <si>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</si>
  <si>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</si>
  <si>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</si>
  <si>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</si>
  <si>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</si>
  <si>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</si>
  <si>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</si>
  <si>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</si>
  <si>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</si>
  <si>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</si>
  <si>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</si>
  <si>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</si>
  <si>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</si>
  <si>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</si>
  <si>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</si>
  <si>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</si>
  <si>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</si>
  <si>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</si>
  <si>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</si>
  <si>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</si>
  <si>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</si>
  <si>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</si>
  <si>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</si>
  <si>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</si>
  <si>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</si>
  <si>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</si>
  <si>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</si>
  <si>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</si>
  <si>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</si>
  <si>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</si>
  <si>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</si>
  <si>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</si>
  <si>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</si>
  <si>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</si>
  <si>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</si>
  <si>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</si>
  <si>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</si>
  <si>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</si>
  <si>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</si>
  <si>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</si>
  <si>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</si>
  <si>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</si>
  <si>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</si>
  <si>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</si>
  <si>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</si>
  <si>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</si>
  <si>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</si>
  <si>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</si>
  <si>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</si>
  <si>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</si>
  <si>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</si>
  <si>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</si>
  <si>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</si>
  <si>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</si>
  <si>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</si>
  <si>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</si>
  <si>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</si>
  <si>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</si>
  <si>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</si>
  <si>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</si>
  <si>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</si>
  <si>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</si>
  <si>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</si>
  <si>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</si>
  <si>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</si>
  <si>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</si>
  <si>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</si>
  <si>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</si>
  <si>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</si>
  <si>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</si>
  <si>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</si>
  <si>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</si>
  <si>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</si>
  <si>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</si>
  <si>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</si>
  <si>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</si>
  <si>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</si>
  <si>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</si>
  <si>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</si>
  <si>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</si>
  <si>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</si>
  <si>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</si>
  <si>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</si>
  <si>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</si>
  <si>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</si>
  <si>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</si>
  <si>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</si>
  <si>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</si>
  <si>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</si>
  <si>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</si>
  <si>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</si>
  <si>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</si>
  <si>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</si>
  <si>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</si>
  <si>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</si>
  <si>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</si>
  <si>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</si>
  <si>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</si>
  <si>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</si>
  <si>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</si>
  <si>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</si>
  <si>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</si>
  <si>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</si>
  <si>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</si>
  <si>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</si>
  <si>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</si>
  <si>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</si>
  <si>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</si>
  <si>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</si>
  <si>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</si>
  <si>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</si>
  <si>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</si>
  <si>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</si>
  <si>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</si>
  <si>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</si>
  <si>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</si>
  <si>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</si>
  <si>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</si>
  <si>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</si>
  <si>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</si>
  <si>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</si>
  <si>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</si>
  <si>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</si>
  <si>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</si>
  <si>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</si>
  <si>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</si>
  <si>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</si>
  <si>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</si>
  <si>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</si>
  <si>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</si>
  <si>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</si>
  <si>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</si>
  <si>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</si>
  <si>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</si>
  <si>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</si>
  <si>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</si>
  <si>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</si>
  <si>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</si>
  <si>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</si>
  <si>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</si>
  <si>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</si>
  <si>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</si>
  <si>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</si>
  <si>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</si>
  <si>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</si>
  <si>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</si>
  <si>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</si>
  <si>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</si>
  <si>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</si>
  <si>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</si>
  <si>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</si>
  <si>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</si>
  <si>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</si>
  <si>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</si>
  <si>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</si>
  <si>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</si>
  <si>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</si>
  <si>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</si>
  <si>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</si>
  <si>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</si>
  <si>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</si>
  <si>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</si>
  <si>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</si>
  <si>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</si>
  <si>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</si>
  <si>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</si>
  <si>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</si>
  <si>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</si>
  <si>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</si>
  <si>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</si>
  <si>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</si>
  <si>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</si>
  <si>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</si>
  <si>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</si>
  <si>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</si>
  <si>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</si>
  <si>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</si>
  <si>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</si>
  <si>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</si>
  <si>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</si>
  <si>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</si>
  <si>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</si>
  <si>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</si>
  <si>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</si>
  <si>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</si>
  <si>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</si>
  <si>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</si>
  <si>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</si>
  <si>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</si>
  <si>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</si>
  <si>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</si>
  <si>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</si>
  <si>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</si>
  <si>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</si>
  <si>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</si>
  <si>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</si>
  <si>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</si>
  <si>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</si>
  <si>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</si>
  <si>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</si>
  <si>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</si>
  <si>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</si>
  <si>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</si>
  <si>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</si>
  <si>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</si>
  <si>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</si>
  <si>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</si>
  <si>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</si>
  <si>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</si>
  <si>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</si>
  <si>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</si>
  <si>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</si>
  <si>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</si>
  <si>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</si>
  <si>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</si>
  <si>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</si>
  <si>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</si>
  <si>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</si>
  <si>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</si>
  <si>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</si>
  <si>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</si>
  <si>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</si>
  <si>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</si>
  <si>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</si>
  <si>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</si>
  <si>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</si>
  <si>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</si>
  <si>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</si>
  <si>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</si>
  <si>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</si>
  <si>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</si>
  <si>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</si>
  <si>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</si>
  <si>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</si>
  <si>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</si>
  <si>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</si>
  <si>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</si>
  <si>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</si>
  <si>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</si>
  <si>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</si>
  <si>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</si>
  <si>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</si>
  <si>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</si>
  <si>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</si>
  <si>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</si>
  <si>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</si>
  <si>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</si>
  <si>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</si>
  <si>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</si>
  <si>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</si>
  <si>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</si>
  <si>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</si>
  <si>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</si>
  <si>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</si>
  <si>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</si>
  <si>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</si>
  <si>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</si>
  <si>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</si>
  <si>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</si>
  <si>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</si>
  <si>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</si>
  <si>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</si>
  <si>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</si>
  <si>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</si>
  <si>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</si>
  <si>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</si>
  <si>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</si>
  <si>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</si>
  <si>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</si>
  <si>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</si>
  <si>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</si>
  <si>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</si>
  <si>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</si>
  <si>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</si>
  <si>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</si>
  <si>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</si>
  <si>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</si>
  <si>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</si>
  <si>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</si>
  <si>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</si>
  <si>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</si>
  <si>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</si>
  <si>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</si>
  <si>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</si>
  <si>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</si>
  <si>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</si>
  <si>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</si>
  <si>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</si>
  <si>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</si>
  <si>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</si>
  <si>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</si>
  <si>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</si>
  <si>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</si>
  <si>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</si>
  <si>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</si>
  <si>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</si>
  <si>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</si>
  <si>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</si>
  <si>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</si>
  <si>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</si>
  <si>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</si>
  <si>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</si>
  <si>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</si>
  <si>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</si>
  <si>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</si>
  <si>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</si>
  <si>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</si>
  <si>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</si>
  <si>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</si>
  <si>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</si>
  <si>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</si>
  <si>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</si>
  <si>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</si>
  <si>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</si>
  <si>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</si>
  <si>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</si>
  <si>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</si>
  <si>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</si>
  <si>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</si>
  <si>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</si>
  <si>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</si>
  <si>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</si>
  <si>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</si>
  <si>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</si>
  <si>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</si>
  <si>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</si>
  <si>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</si>
  <si>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</si>
  <si>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</si>
  <si>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</si>
  <si>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</si>
  <si>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</si>
  <si>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</si>
  <si>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</si>
  <si>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</si>
  <si>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</si>
  <si>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</si>
  <si>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</si>
  <si>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</si>
  <si>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</si>
  <si>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</si>
  <si>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</si>
  <si>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</si>
  <si>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</si>
  <si>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</si>
  <si>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</si>
  <si>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</si>
  <si>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</si>
  <si>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</si>
  <si>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</si>
  <si>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</si>
  <si>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</si>
  <si>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</si>
  <si>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</si>
  <si>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</si>
  <si>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</si>
  <si>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</si>
  <si>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</si>
  <si>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</si>
  <si>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</si>
  <si>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</si>
  <si>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</si>
  <si>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</si>
  <si>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</si>
  <si>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</si>
  <si>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</si>
  <si>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</si>
  <si>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</si>
  <si>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</si>
  <si>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</si>
  <si>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</si>
  <si>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</si>
  <si>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</si>
  <si>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</si>
  <si>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</si>
  <si>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</si>
  <si>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</si>
  <si>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</si>
  <si>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</si>
  <si>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</si>
  <si>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</si>
  <si>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</si>
  <si>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</si>
  <si>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</si>
  <si>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</si>
  <si>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</si>
  <si>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</si>
  <si>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</si>
  <si>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</si>
  <si>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</si>
  <si>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</si>
  <si>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</si>
  <si>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</si>
  <si>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</si>
  <si>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</si>
  <si>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</si>
  <si>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</si>
  <si>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</si>
  <si>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</si>
  <si>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</si>
  <si>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</si>
  <si>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</si>
  <si>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</si>
  <si>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</si>
  <si>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</si>
  <si>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</si>
  <si>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</si>
  <si>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</si>
  <si>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</si>
  <si>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</si>
  <si>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</si>
  <si>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</si>
  <si>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</si>
  <si>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</si>
  <si>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</si>
  <si>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</si>
  <si>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</si>
  <si>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</si>
  <si>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</si>
  <si>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</si>
  <si>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</si>
  <si>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</si>
  <si>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</si>
  <si>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</si>
  <si>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</si>
  <si>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</si>
  <si>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</si>
  <si>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</si>
  <si>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</si>
  <si>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</si>
  <si>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</si>
  <si>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</si>
  <si>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</si>
  <si>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</si>
  <si>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</si>
  <si>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</si>
  <si>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</si>
  <si>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</si>
  <si>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</si>
  <si>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</si>
  <si>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</si>
  <si>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</si>
  <si>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</si>
  <si>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</si>
  <si>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</si>
  <si>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</si>
  <si>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</si>
  <si>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</si>
  <si>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</si>
  <si>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</si>
  <si>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</si>
  <si>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</si>
  <si>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</si>
  <si>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</si>
  <si>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</si>
  <si>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</si>
  <si>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</si>
  <si>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</si>
  <si>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</si>
  <si>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</si>
  <si>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</si>
  <si>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</si>
  <si>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</si>
  <si>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</si>
  <si>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</si>
  <si>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</si>
  <si>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</si>
  <si>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</si>
  <si>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</si>
  <si>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</si>
  <si>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</si>
  <si>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</si>
  <si>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</si>
  <si>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</si>
  <si>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</si>
  <si>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</si>
  <si>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</si>
  <si>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</si>
  <si>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</si>
  <si>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</si>
  <si>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</si>
  <si>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</si>
  <si>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</si>
  <si>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</si>
  <si>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</si>
  <si>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</si>
  <si>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</si>
  <si>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</si>
  <si>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</si>
  <si>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</si>
  <si>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</si>
  <si>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</si>
  <si>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</si>
  <si>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</si>
  <si>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</si>
  <si>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</si>
  <si>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</si>
  <si>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</si>
  <si>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</si>
  <si>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</si>
  <si>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</si>
  <si>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</si>
  <si>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</si>
  <si>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</si>
  <si>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</si>
  <si>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</si>
  <si>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</si>
  <si>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</si>
  <si>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</si>
  <si>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</si>
  <si>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</si>
  <si>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</si>
  <si>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</si>
  <si>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</si>
  <si>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</si>
  <si>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</si>
  <si>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</si>
  <si>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</si>
  <si>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</si>
  <si>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</si>
  <si>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</si>
  <si>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</si>
  <si>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</si>
  <si>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</si>
  <si>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</si>
  <si>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</si>
  <si>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</si>
  <si>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</si>
  <si>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</si>
  <si>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</si>
  <si>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</si>
  <si>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</si>
  <si>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</si>
  <si>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</si>
  <si>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</si>
  <si>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</si>
  <si>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</si>
  <si>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</si>
  <si>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</si>
  <si>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</si>
  <si>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</si>
  <si>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</si>
  <si>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</si>
  <si>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</si>
  <si>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</si>
  <si>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</si>
  <si>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</si>
  <si>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</si>
  <si>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</si>
  <si>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</si>
  <si>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</si>
  <si>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</si>
  <si>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</si>
  <si>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</si>
  <si>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</si>
  <si>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</si>
  <si>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</si>
  <si>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PCM-20251006-00000622</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</si>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</sst>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3" totalsRowShown="0" headerRowDxfId="157" dataDxfId="156" headerRowBorderDxfId="154" tableBorderDxfId="155" totalsRowBorderDxfId="153">
  <autoFilter ref="A1:CJ2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273.52870902777795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6.9901157410640735E-2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45936.477134953704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45936.477134953704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45936.477134953704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45936.477134953704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45936.477134953704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45936.477134953704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45936.477134953704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45936.477134953704</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45936.477134953704</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45936.477134953704</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45936.477134953704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45936.477134953704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45936.477134953704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45936.477134953704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45936.477134953704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45936.477134953704</v>
      </c>
      <c r="H19" s="68"/>
      <c r="I19" s="73" t="str">
        <f>IFERROR(VLOOKUP(D19,DB!A:F,6,0),"")</f>
        <v/>
      </c>
      <c r="J19" s="73" t="str">
        <f>IFERROR(VLOOKUP(D19,DB!A:G,7,0),"")</f>
        <v/>
      </c>
      <c r="K19" s="69"/>
      <c r="L19" s="70" t="str">
        <f>IFERROR(VLOOKUP(D19,DB!A:I,9,0),"")</f>
        <v/>
      </c>
    </row>
    <row r="20" spans="1:12" ht="15" customHeight="1">
      <c r="A20" s="156"/>
      <c r="B20" s="157" t="str">
        <f>IFERROR(VLOOKUP(D20,DB!A:K,11,0),"")</f>
        <v/>
      </c>
      <c r="C20" s="157"/>
      <c r="D20" s="157"/>
      <c r="E20" s="158"/>
      <c r="F20" s="159"/>
      <c r="G20" s="160">
        <f ca="1">IFERROR(NOW()-F20,"")</f>
        <v>45936.477134953704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45936.477134953704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45936.477134953704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45936.477134953704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45936.477134953704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45936.477134953704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45936.477134953704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45936.477134953704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45936.477134953704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45936.477134953704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45936.477134953704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45936.477134953704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45936.477134953704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45936.477134953704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45936.477134953704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45936.477134953704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45936.477134953704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45936.477134953704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45936.477134953704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45936.477134953704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45936.477134953704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45936.477134953704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45936.477134953704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45936.477134953704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45936.477134953704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45936.477134953704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45936.477134953704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45936.477134953704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45936.477134953704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45936.477134953704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45936.477134953704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45936.477134953704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45936.477134953704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45936.477134953704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45936.477134953704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45936.477134953704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45936.477134953704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45936.477134953704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45936.477134953704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45936.477134953704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45936.477134953704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45936.477134953704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45936.477134953704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45936.477134953704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45936.477134953704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45936.477134953704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45936.477134953704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45936.477134953704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45936.477134953704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45936.477134953704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45936.477134953704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45936.477134953704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45936.477134953704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45936.477134953704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45936.477134953704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45936.477134953704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45936.477134953704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45936.477134953704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45936.477134953704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45936.477134953704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45936.477134953704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45936.477134953704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45936.477134953704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45936.477134953704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45936.477134953704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45936.477134953704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45936.477134953704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45936.477134953704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45936.477134953704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45936.477134953704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45936.477134953704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45936.477134953704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45936.477134953704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45936.477134953704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45936.477134953704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45936.477134953704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45936.477134953704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45936.477134953704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45936.477134953704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45936.477134953704</v>
      </c>
      <c r="H99" s="159"/>
      <c r="I99" s="157" t="str">
        <f>IFERROR(VLOOKUP(D99,DB!A:F,6,0),"")</f>
        <v/>
      </c>
      <c r="J99" s="73" t="str">
        <f>IFERROR(VLOOKUP(D99,DB!A:G,7,0),"")</f>
        <v/>
      </c>
      <c r="K99" s="161"/>
      <c r="L99" s="162" t="str">
        <f>IFERROR(VLOOKUP(D99,DB!A:I,9,0),"")</f>
        <v/>
      </c>
    </row>
    <row r="100" spans="1:12" ht="15" customHeight="1">
      <c r="A100" s="156"/>
      <c r="B100" s="157" t="str">
        <f>IFERROR(VLOOKUP(D100,DB!A:K,11,0),"")</f>
        <v/>
      </c>
      <c r="C100" s="157"/>
      <c r="D100" s="157"/>
      <c r="E100" s="158"/>
      <c r="F100" s="159"/>
      <c r="G100" s="160">
        <f ca="1">IFERROR(NOW()-F100,"")</f>
        <v>45936.477134953704</v>
      </c>
      <c r="H100" s="159"/>
      <c r="I100" s="157" t="str">
        <f>IFERROR(VLOOKUP(D100,DB!A:F,6,0),"")</f>
        <v/>
      </c>
      <c r="J100" s="73" t="str">
        <f>IFERROR(VLOOKUP(D100,DB!A:G,7,0),"")</f>
        <v/>
      </c>
      <c r="K100" s="161"/>
      <c r="L100" s="162" t="str">
        <f>IFERROR(VLOOKUP(D100,DB!A:I,9,0),"")</f>
        <v/>
      </c>
    </row>
    <row r="101" spans="1:12" ht="15" customHeight="1">
      <c r="A101" s="156"/>
      <c r="B101" s="157" t="str">
        <f>IFERROR(VLOOKUP(D101,DB!A:K,11,0),"")</f>
        <v/>
      </c>
      <c r="C101" s="157"/>
      <c r="D101" s="157"/>
      <c r="E101" s="158"/>
      <c r="F101" s="159"/>
      <c r="G101" s="160">
        <f ca="1">IFERROR(NOW()-F101,"")</f>
        <v>45936.477134953704</v>
      </c>
      <c r="H101" s="159"/>
      <c r="I101" s="157" t="str">
        <f>IFERROR(VLOOKUP(D101,DB!A:F,6,0),"")</f>
        <v/>
      </c>
      <c r="J101" s="73" t="str">
        <f>IFERROR(VLOOKUP(D101,DB!A:G,7,0),"")</f>
        <v/>
      </c>
      <c r="K101" s="161"/>
      <c r="L101" s="162" t="str">
        <f>IFERROR(VLOOKUP(D101,DB!A:I,9,0),"")</f>
        <v/>
      </c>
    </row>
    <row r="102" spans="1:12" ht="15" customHeight="1">
      <c r="A102" s="156"/>
      <c r="B102" s="157" t="str">
        <f>IFERROR(VLOOKUP(D102,DB!A:K,11,0),"")</f>
        <v/>
      </c>
      <c r="C102" s="157"/>
      <c r="D102" s="157"/>
      <c r="E102" s="158"/>
      <c r="F102" s="159"/>
      <c r="G102" s="160">
        <f ca="1">IFERROR(NOW()-F102,"")</f>
        <v>45936.477134953704</v>
      </c>
      <c r="H102" s="159"/>
      <c r="I102" s="157" t="str">
        <f>IFERROR(VLOOKUP(D102,DB!A:F,6,0),"")</f>
        <v/>
      </c>
      <c r="J102" s="73" t="str">
        <f>IFERROR(VLOOKUP(D102,DB!A:G,7,0),"")</f>
        <v/>
      </c>
      <c r="K102" s="161"/>
      <c r="L102" s="162" t="str">
        <f>IFERROR(VLOOKUP(D102,DB!A:I,9,0),"")</f>
        <v/>
      </c>
    </row>
    <row r="103" spans="1:12" ht="15" customHeight="1">
      <c r="A103" s="156"/>
      <c r="B103" s="157" t="str">
        <f>IFERROR(VLOOKUP(D103,DB!A:K,11,0),"")</f>
        <v/>
      </c>
      <c r="C103" s="157"/>
      <c r="D103" s="157"/>
      <c r="E103" s="158"/>
      <c r="F103" s="159"/>
      <c r="G103" s="160">
        <f ca="1">IFERROR(NOW()-F103,"")</f>
        <v>45936.477134953704</v>
      </c>
      <c r="H103" s="159"/>
      <c r="I103" s="157" t="str">
        <f>IFERROR(VLOOKUP(D103,DB!A:F,6,0),"")</f>
        <v/>
      </c>
      <c r="J103" s="73" t="str">
        <f>IFERROR(VLOOKUP(D103,DB!A:G,7,0),"")</f>
        <v/>
      </c>
      <c r="K103" s="161"/>
      <c r="L103" s="162" t="str">
        <f>IFERROR(VLOOKUP(D103,DB!A:I,9,0),"")</f>
        <v/>
      </c>
    </row>
    <row r="104" spans="1:12" ht="15" customHeight="1">
      <c r="A104" s="156"/>
      <c r="B104" s="157" t="str">
        <f>IFERROR(VLOOKUP(D104,DB!A:K,11,0),"")</f>
        <v/>
      </c>
      <c r="C104" s="157"/>
      <c r="D104" s="157"/>
      <c r="E104" s="158"/>
      <c r="F104" s="159"/>
      <c r="G104" s="160">
        <f ca="1">IFERROR(NOW()-F104,"")</f>
        <v>45936.477134953704</v>
      </c>
      <c r="H104" s="159"/>
      <c r="I104" s="157" t="str">
        <f>IFERROR(VLOOKUP(D104,DB!A:F,6,0),"")</f>
        <v/>
      </c>
      <c r="J104" s="73" t="str">
        <f>IFERROR(VLOOKUP(D104,DB!A:G,7,0),"")</f>
        <v/>
      </c>
      <c r="K104" s="161"/>
      <c r="L104" s="162" t="str">
        <f>IFERROR(VLOOKUP(D104,DB!A:I,9,0),"")</f>
        <v/>
      </c>
    </row>
    <row r="105" spans="1:12" ht="15" customHeight="1">
      <c r="A105" s="156"/>
      <c r="B105" s="157" t="str">
        <f>IFERROR(VLOOKUP(D105,DB!A:K,11,0),"")</f>
        <v/>
      </c>
      <c r="C105" s="157"/>
      <c r="D105" s="157"/>
      <c r="E105" s="158"/>
      <c r="F105" s="159"/>
      <c r="G105" s="160">
        <f ca="1">IFERROR(NOW()-F105,"")</f>
        <v>45936.477134953704</v>
      </c>
      <c r="H105" s="159"/>
      <c r="I105" s="157" t="str">
        <f>IFERROR(VLOOKUP(D105,DB!A:F,6,0),"")</f>
        <v/>
      </c>
      <c r="J105" s="73" t="str">
        <f>IFERROR(VLOOKUP(D105,DB!A:G,7,0),"")</f>
        <v/>
      </c>
      <c r="K105" s="161"/>
      <c r="L105" s="162" t="str">
        <f>IFERROR(VLOOKUP(D105,DB!A:I,9,0),"")</f>
        <v/>
      </c>
    </row>
  </sheetData>
  <customSheetViews>
    <customSheetView guid="{F6042A99-DD27-4453-835D-0834D95730CC}" filter="1" showAutoFilter="1">
      <pageMargins left="0" right="0" top="0" bottom="0" header="0" footer="0"/>
      <autoFilter ref="B1:M1" xr:uid="{DC09E520-7C60-4E23-B7C6-AEE0B12C5FDB}"/>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3"/>
  <sheetViews>
    <sheetView workbookViewId="0">
      <selection activeCell="H5" sqref="H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129.75005162037269</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111.47729699074262</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6</v>
      </c>
      <c r="D5" s="18" t="s">
        <v>15383</v>
      </c>
      <c r="E5" s="131" t="s">
        <v>39045</v>
      </c>
      <c r="F5" s="132">
        <v>45936.348078703704</v>
      </c>
      <c r="G5" s="133">
        <f ca="1">IFERROR(NOW()-F5,"-")</f>
        <v>0.12905624999984866</v>
      </c>
      <c r="H5" s="132">
        <v>45936.330717592595</v>
      </c>
      <c r="I5" s="18" t="str">
        <f>IFERROR(VLOOKUP(D5,DB!A:F,6,0),"")</f>
        <v>SCECO</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45936.477134953704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45936.477134953704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45936.477134953704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45936.477134953704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45936.477134953704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45936.477134953704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45936.477134953704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45936.477134953704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45936.477134953704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45936.477134953704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45936.477134953704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45936.477134953704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45936.477134953704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45936.477134953704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45936.477134953704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45936.477134953704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45936.477134953704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45936.477134953704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45936.477134953704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45936.477134953704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45936.477134953704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45936.477134953704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45936.477134953704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45936.477134953704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45936.477134953704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45936.477134953704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45936.477134953704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45936.477134953704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45936.477134953704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45936.477134953704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45936.477134953704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45936.477134953704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45936.477134953704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45936.477134953704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45936.477134953704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45936.477134953704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45936.477134953704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45936.477134953704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45936.477134953704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45936.477134953704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45936.477134953704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45936.477134953704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45936.477134953704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45936.477134953704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45936.477134953704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45936.477134953704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45936.477134953704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45936.477134953704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45936.477134953704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45936.477134953704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45936.477134953704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45936.477134953704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45936.477134953704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45936.477134953704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45936.477134953704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45936.477134953704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45936.477134953704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45936.477134953704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45936.477134953704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45936.477134953704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45936.477134953704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45936.477134953704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45936.477134953704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45936.477134953704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45936.477134953704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45936.477134953704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45936.477134953704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45936.477134953704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45936.477134953704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45936.477134953704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45936.477134953704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45936.477134953704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45936.477134953704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45936.477134953704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45936.477134953704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45936.477134953704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45936.477134953704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45936.477134953704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45936.477134953704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45936.477134953704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45936.477134953704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45936.477134953704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45936.477134953704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45936.477134953704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45936.477134953704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45936.477134953704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45936.477134953704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45936.477134953704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45936.477134953704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45936.477134953704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45936.477134953704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45936.477134953704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45936.477134953704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45936.477134953704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45936.477134953704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45936.477134953704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45936.477134953704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45936.477134953704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45936.477134953704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45936.477134953704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45936.477134953704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45936.477134953704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45936.477134953704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45936.477134953704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45936.477134953704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45936.477134953704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45936.477134953704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45936.477134953704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45936.477134953704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45936.477134953704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45936.477134953704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45936.477134953704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45936.477134953704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45936.477134953704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45936.477134953704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45936.477134953704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45936.477134953704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45936.477134953704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45936.477134953704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45936.477134953704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45936.477134953704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45936.477134953704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45936.477134953704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45936.477134953704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45936.477134953704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45936.477134953704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45936.477134953704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45936.477134953704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45936.477134953704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45936.477134953704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45936.477134953704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45936.477134953704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45936.477134953704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45936.477134953704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45936.477134953704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45936.477134953704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45936.477134953704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45936.477134953704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45936.477134953704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45936.477134953704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45936.477134953704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45936.477134953704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45936.477134953704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45936.477134953704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45936.477134953704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45936.477134953704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45936.477134953704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45936.477134953704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45936.477134953704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45936.477134953704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45936.477134953704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45936.477134953704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45936.477134953704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45936.477134953704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45936.477134953704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45936.477134953704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45936.477134953704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45936.477134953704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45936.477134953704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45936.477134953704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45936.477134953704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45936.477134953704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45936.477134953704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45936.477134953704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45936.477134953704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45936.477134953704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45936.477134953704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45936.477134953704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45936.477134953704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45936.477134953704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45936.477134953704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45936.477134953704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45936.477134953704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45936.477134953704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45936.477134953704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45936.477134953704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45936.477134953704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45936.477134953704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45936.477134953704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45936.477134953704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45936.477134953704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45936.477134953704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45936.477134953704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45936.477134953704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45936.477134953704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45936.477134953704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45936.477134953704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45936.477134953704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45936.477134953704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45936.477134953704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45936.477134953704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45936.477134953704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45936.477134953704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45936.477134953704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45936.477134953704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45936.477134953704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45936.477134953704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45936.477134953704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45936.477134953704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45936.477134953704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45936.477134953704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45936.477134953704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45936.477134953704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45936.477134953704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45936.477134953704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45936.477134953704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45936.477134953704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45936.477134953704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45936.477134953704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45936.477134953704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45936.477134953704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45936.477134953704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45936.477134953704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45936.477134953704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45936.477134953704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45936.477134953704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45936.477134953704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45936.477134953704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45936.477134953704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45936.477134953704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45936.477134953704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45936.477134953704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45936.477134953704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45936.477134953704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45936.477134953704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45936.477134953704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45936.477134953704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45936.477134953704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45936.477134953704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45936.477134953704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45936.477134953704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45936.477134953704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45936.477134953704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45936.477134953704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45936.477134953704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45936.477134953704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45936.477134953704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45936.477134953704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45936.477134953704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45936.477134953704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45936.477134953704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45936.477134953704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45936.477134953704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45936.477134953704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45936.477134953704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45936.477134953704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45936.477134953704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45936.477134953704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45936.477134953704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45936.477134953704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45936.477134953704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45936.477134953704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45936.477134953704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45936.477134953704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45936.477134953704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45936.477134953704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45936.477134953704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45936.477134953704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sheetData>
  <dataValidations count="2">
    <dataValidation allowBlank="1" showInputMessage="1" showErrorMessage="1" sqref="E1" xr:uid="{4D935161-CDD3-4592-B877-3FB59C99E142}"/>
    <dataValidation type="list" allowBlank="1" showInputMessage="1" showErrorMessage="1" sqref="E3:E2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4" ca="1" si="0">IFERROR(NOW()-F2,"-")</f>
        <v>45936.477134953704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45936.477134953704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45936.477134953704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45936.477134953704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45936.477134953704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45936.477134953704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45936.477134953704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45936.477134953704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45936.477134953704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45936.477134953704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45936.477134953704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45936.477134953704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45936.477134953704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45936.477134953704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45936.477134953704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45936.477134953704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45936.477134953704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45936.477134953704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45936.477134953704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45936.477134953704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45936.477134953704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45936.477134953704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45936.477134953704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45936.477134953704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45936.477134953704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45936.477134953704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45936.477134953704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45936.477134953704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45936.477134953704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45936.477134953704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45936.477134953704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45936.477134953704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45936.477134953704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45936.477134953704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45936.477134953704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45936.477134953704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45936.477134953704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45936.477134953704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45936.477134953704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45936.477134953704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45936.477134953704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45936.477134953704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45936.477134953704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45936.477134953704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45936.477134953704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45936.477134953704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45936.477134953704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45936.477134953704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45936.477134953704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45936.477134953704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45936.477134953704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45936.477134953704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45936.477134953704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45936.477134953704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45936.477134953704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45936.477134953704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45936.477134953704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45936.477134953704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45936.477134953704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45936.477134953704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45936.477134953704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45936.477134953704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45936.477134953704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45936.477134953704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45936.477134953704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45936.477134953704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45936.477134953704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45936.477134953704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45936.477134953704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45936.477134953704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45936.477134953704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45936.477134953704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45936.477134953704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45936.477134953704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45936.477134953704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45936.477134953704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45936.477134953704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45936.477134953704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45936.477134953704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45936.477134953704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45936.477134953704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45936.477134953704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45936.477134953704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45936.477134953704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45936.477134953704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45936.477134953704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45936.477134953704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45936.477134953704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45936.477134953704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45936.477134953704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45936.477134953704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45936.477134953704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45936.477134953704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45936.477134953704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45936.477134953704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45936.477134953704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45936.477134953704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45936.477134953704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45936.477134953704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45936.477134953704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45936.477134953704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45936.477134953704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45936.477134953704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45936.477134953704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45936.477134953704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45936.477134953704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45936.477134953704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45936.477134953704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45936.477134953704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45936.477134953704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45936.477134953704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45936.477134953704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45936.477134953704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45936.477134953704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45936.477134953704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45936.477134953704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45936.477134953704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45936.477134953704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45936.477134953704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45936.477134953704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45936.477134953704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45936.477134953704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45936.477134953704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45936.477134953704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45936.477134953704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45936.477134953704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45936.477134953704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45936.477134953704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45936.477134953704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45936.477134953704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45936.477134953704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45936.477134953704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45936.477134953704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45936.477134953704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45936.477134953704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45936.477134953704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45936.477134953704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45936.477134953704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45936.477134953704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45936.477134953704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45936.477134953704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45936.477134953704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45936.477134953704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45936.477134953704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45936.477134953704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45936.477134953704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45936.477134953704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45936.477134953704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45936.477134953704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45936.477134953704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45936.477134953704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45936.477134953704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45936.477134953704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45936.477134953704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45936.477134953704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45936.477134953704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45936.477134953704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45936.477134953704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45936.477134953704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45936.477134953704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45936.477134953704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45936.477134953704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45936.477134953704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45936.477134953704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45936.477134953704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45936.477134953704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45936.477134953704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45936.477134953704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45936.477134953704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45936.477134953704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45936.477134953704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45936.477134953704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45936.477134953704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45936.477134953704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45936.477134953704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45936.477134953704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45936.477134953704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45936.477134953704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45936.477134953704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45936.477134953704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45936.477134953704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45936.477134953704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45936.477134953704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45936.477134953704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45936.477134953704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45936.477134953704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45936.477134953704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45936.477134953704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45936.477134953704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45936.477134953704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45936.477134953704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45936.477134953704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45936.477134953704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45936.477134953704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45936.477134953704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45936.477134953704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45936.477134953704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45936.477134953704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45936.477134953704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45936.477134953704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45936.477134953704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45936.477134953704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45936.477134953704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45936.477134953704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45936.477134953704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45936.477134953704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45936.477134953704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45936.477134953704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45936.477134953704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45936.477134953704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45936.477134953704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45936.477134953704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45936.477134953704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45936.477134953704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45936.477134953704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45936.477134953704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45936.477134953704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45936.477134953704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45936.477134953704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45936.477134953704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45936.477134953704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45936.477134953704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45936.477134953704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45936.477134953704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45936.477134953704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45936.477134953704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45936.477134953704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45936.477134953704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45936.477134953704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45936.477134953704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45936.477134953704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45936.477134953704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45936.477134953704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45936.477134953704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45936.477134953704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45936.477134953704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45936.477134953704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45936.477134953704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45936.477134953704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45936.477134953704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45936.477134953704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45936.477134953704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45936.477134953704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45936.477134953704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45936.477134953704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45936.477134953704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45936.477134953704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45936.477134953704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45936.477134953704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45936.477134953704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45936.477134953704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45936.477134953704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45936.477134953704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45936.477134953704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45936.477134953704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45936.477134953704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45936.477134953704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45936.477134953704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45936.477134953704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45936.477134953704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45936.477134953704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45936.477134953704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45936.477134953704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45936.477134953704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45936.477134953704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45936.477134953704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45936.477134953704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45936.477134953704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45936.477134953704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45936.477134953704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45936.477134953704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45936.477134953704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45936.477134953704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45936.477134953704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45936.477134953704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45936.477134953704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45936.477134953704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45936.477134953704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45936.477134953704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45936.477134953704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45936.477134953704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45936.477134953704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45936.477134953704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45936.477134953704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45936.477134953704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45936.477134953704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45936.477134953704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45936.477134953704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45936.477134953704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45936.477134953704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45936.477134953704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45936.477134953704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45936.477134953704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45936.477134953704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45936.477134953704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45936.477134953704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45936.477134953704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45936.477134953704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45936.477134953704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45936.477134953704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45936.477134953704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45936.477134953704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45936.477134953704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45936.477134953704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45936.477134953704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45936.477134953704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45936.477134953704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45936.477134953704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45936.477134953704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45936.477134953704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45936.477134953704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45936.477134953704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45936.477134953704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45936.477134953704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45936.477134953704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45936.477134953704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45936.477134953704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45936.477134953704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45936.477134953704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45936.477134953704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45936.477134953704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45936.477134953704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45936.477134953704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45936.477134953704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45936.477134953704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45936.477134953704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45936.477134953704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45936.477134953704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45936.477134953704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45936.477134953704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45936.477134953704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45936.477134953704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45936.477134953704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45936.477134953704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45936.477134953704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45936.477134953704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45936.477134953704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45936.477134953704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45936.477134953704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45936.477134953704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45936.477134953704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45936.477134953704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45936.477134953704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45936.477134953704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45936.477134953704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45936.477134953704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45936.477134953704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45936.477134953704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45936.477134953704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45936.477134953704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45936.477134953704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45936.477134953704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45936.477134953704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45936.477134953704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45936.477134953704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45936.477134953704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45936.477134953704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45936.477134953704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45936.477134953704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45936.477134953704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45936.477134953704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45936.477134953704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45936.477134953704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45936.477134953704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45936.477134953704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45936.477134953704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45936.477134953704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45936.477134953704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45936.477134953704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45936.477134953704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45936.477134953704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45936.477134953704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45936.477134953704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45936.477134953704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45936.477134953704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45936.477134953704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45936.477134953704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45936.477134953704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45936.477134953704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45936.477134953704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45936.477134953704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45936.477134953704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45936.477134953704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45936.477134953704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45936.477134953704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45936.477134953704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45936.477134953704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45936.477134953704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45936.477134953704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45936.477134953704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45936.477134953704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45936.477134953704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45936.477134953704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45936.477134953704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45936.477134953704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45936.477134953704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45936.477134953704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45936.477134953704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45936.477134953704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45936.477134953704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45936.477134953704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45936.477134953704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45936.477134953704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45936.477134953704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45936.477134953704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45936.477134953704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45936.477134953704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45936.477134953704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45936.477134953704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45936.477134953704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45936.477134953704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45936.477134953704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45936.477134953704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45936.477134953704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45936.477134953704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45936.477134953704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45936.477134953704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45936.477134953704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45936.477134953704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45936.477134953704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45936.477134953704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45936.477134953704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45936.477134953704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45936.477134953704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45936.477134953704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45936.477134953704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45936.477134953704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45936.477134953704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45936.477134953704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45936.477134953704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45936.477134953704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45936.477134953704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45936.477134953704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45936.477134953704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45936.477134953704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45936.477134953704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45936.477134953704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45936.477134953704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45936.477134953704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45936.477134953704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45936.477134953704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45936.477134953704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45936.477134953704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45936.477134953704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45936.477134953704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45936.477134953704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45936.477134953704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45936.477134953704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45936.477134953704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45936.477134953704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45936.477134953704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45936.477134953704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45936.477134953704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45936.477134953704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45936.477134953704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45936.477134953704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45936.477134953704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45936.477134953704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45936.477134953704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45936.477134953704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45936.477134953704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45936.477134953704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45936.477134953704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45936.477134953704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45936.477134953704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45936.477134953704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45936.477134953704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45936.477134953704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45936.477134953704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45936.477134953704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45936.477134953704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45936.477134953704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45936.477134953704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45936.477134953704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45936.477134953704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45936.477134953704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45936.477134953704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45936.477134953704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45936.477134953704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45936.477134953704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45936.477134953704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45936.477134953704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45936.477134953704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45936.477134953704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45936.477134953704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45936.477134953704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45936.477134953704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45936.477134953704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45936.477134953704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45936.477134953704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45936.477134953704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45936.477134953704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45936.477134953704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45936.477134953704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45936.477134953704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45936.477134953704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45936.477134953704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45936.477134953704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45936.477134953704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45936.477134953704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45936.477134953704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45936.477134953704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45936.477134953704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45936.477134953704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45936.477134953704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45936.477134953704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45936.477134953704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45936.477134953704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45936.477134953704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45936.477134953704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45936.477134953704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45936.477134953704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45936.477134953704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45936.477134953704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45936.477134953704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45936.477134953704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45936.477134953704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45936.477134953704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45936.477134953704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45936.477134953704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45936.477134953704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45936.477134953704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45936.477134953704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45936.477134953704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45936.477134953704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45936.477134953704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45936.477134953704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45936.477134953704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45936.477134953704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45936.477134953704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45936.477134953704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45936.477134953704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45936.477134953704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45936.477134953704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45936.477134953704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45936.477134953704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45936.477134953704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45936.477134953704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45936.477134953704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45936.477134953704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45936.477134953704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45936.477134953704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45936.477134953704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45936.477134953704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45936.477134953704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45936.477134953704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45936.477134953704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45936.477134953704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45936.477134953704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45936.477134953704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45936.477134953704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45936.477134953704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45936.477134953704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45936.477134953704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45936.477134953704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45936.477134953704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45936.477134953704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45936.477134953704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45936.477134953704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45936.477134953704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45936.477134953704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45936.477134953704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45936.477134953704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45936.477134953704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45936.477134953704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45936.477134953704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45936.477134953704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45936.477134953704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45936.477134953704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45936.477134953704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45936.477134953704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45936.477134953704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45936.477134953704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45936.477134953704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45936.477134953704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45936.477134953704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45936.477134953704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45936.477134953704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45936.477134953704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45936.477134953704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45936.477134953704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45936.477134953704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45936.477134953704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45936.477134953704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45936.477134953704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45936.477134953704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45936.477134953704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45936.477134953704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45936.477134953704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45936.477134953704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45936.477134953704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45936.477134953704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45936.477134953704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45936.477134953704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45936.477134953704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45936.477134953704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45936.477134953704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45936.477134953704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45936.477134953704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45936.477134953704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45936.477134953704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45936.477134953704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45936.477134953704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45936.477134953704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45936.477134953704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45936.477134953704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45936.477134953704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45936.477134953704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45936.477134953704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45936.477134953704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45936.477134953704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45936.477134953704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45936.477134953704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45936.477134953704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45936.477134953704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45936.477134953704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45936.477134953704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45936.477134953704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45936.477134953704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45936.477134953704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45936.477134953704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45936.477134953704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45936.477134953704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45936.477134953704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45936.477134953704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45936.477134953704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45936.477134953704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45936.477134953704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45936.477134953704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45936.477134953704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45936.477134953704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45936.477134953704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45936.477134953704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45936.477134953704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45936.477134953704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45936.477134953704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45936.477134953704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45936.477134953704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45936.477134953704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45936.477134953704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45936.477134953704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45936.477134953704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45936.477134953704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45936.477134953704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45936.477134953704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45936.477134953704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45936.477134953704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45936.477134953704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45936.477134953704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45936.477134953704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45936.477134953704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45936.477134953704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45936.477134953704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45936.477134953704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45936.477134953704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45936.477134953704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45936.477134953704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45936.477134953704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45936.477134953704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45936.477134953704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45936.477134953704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45936.477134953704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45936.477134953704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45936.477134953704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45936.477134953704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45936.477134953704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45936.477134953704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45936.477134953704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45936.477134953704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45936.477134953704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45936.477134953704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45936.477134953704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45936.477134953704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45936.477134953704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45936.477134953704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45936.477134953704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45936.477134953704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45936.477134953704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45936.477134953704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45936.477134953704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45936.477134953704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45936.477134953704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45936.477134953704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45936.477134953704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45936.477134953704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45936.477134953704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45936.477134953704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45936.477134953704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45936.477134953704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45936.477134953704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45936.477134953704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45936.477134953704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45936.477134953704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45936.477134953704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45936.477134953704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45936.477134953704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45936.477134953704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45936.477134953704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45936.477134953704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45936.477134953704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45936.477134953704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45936.477134953704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45936.477134953704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45936.477134953704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45936.477134953704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45936.477134953704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45936.477134953704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45936.477134953704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45936.477134953704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45936.477134953704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45936.477134953704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45936.477134953704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45936.477134953704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45936.477134953704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45936.477134953704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45936.477134953704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45936.477134953704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45936.477134953704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45936.477134953704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45936.477134953704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45936.477134953704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45936.477134953704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45936.477134953704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45936.477134953704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45936.477134953704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45936.477134953704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45936.477134953704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45936.477134953704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45936.477134953704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45936.477134953704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45936.477134953704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45936.477134953704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45936.477134953704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45936.477134953704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45936.477134953704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45936.477134953704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45936.477134953704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45936.477134953704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45936.477134953704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45936.477134953704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45936.477134953704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45936.477134953704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45936.477134953704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45936.477134953704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45936.477134953704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45936.477134953704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45936.477134953704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45936.477134953704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45936.477134953704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45936.477134953704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45936.477134953704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45936.477134953704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45936.477134953704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45936.477134953704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45936.477134953704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45936.477134953704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45936.477134953704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45936.477134953704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45936.477134953704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45936.477134953704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45936.477134953704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45936.477134953704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45936.477134953704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45936.477134953704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45936.477134953704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45936.477134953704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45936.477134953704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45936.477134953704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45936.477134953704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45936.477134953704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45936.477134953704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45936.477134953704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45936.477134953704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45936.477134953704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45936.477134953704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45936.477134953704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45936.477134953704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45936.477134953704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45936.477134953704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45936.477134953704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45936.477134953704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45936.477134953704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45936.477134953704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45936.477134953704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45936.477134953704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45936.477134953704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45936.477134953704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45936.477134953704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45936.477134953704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45936.477134953704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45936.477134953704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45936.477134953704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45936.477134953704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45936.477134953704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45936.477134953704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45936.477134953704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45936.477134953704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45936.477134953704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45936.477134953704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45936.477134953704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45936.477134953704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45936.477134953704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45936.477134953704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45936.477134953704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45936.477134953704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45936.477134953704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45936.477134953704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45936.477134953704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45936.477134953704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45936.477134953704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45936.477134953704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45936.477134953704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45936.477134953704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45936.477134953704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45936.477134953704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45936.477134953704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45936.477134953704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45936.477134953704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45936.477134953704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45936.477134953704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45936.477134953704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45936.477134953704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45936.477134953704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45936.477134953704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45936.477134953704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45936.477134953704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45936.477134953704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45936.477134953704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45936.477134953704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45936.477134953704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45936.477134953704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45936.477134953704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45936.477134953704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45936.477134953704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45936.477134953704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45936.477134953704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45936.477134953704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45936.477134953704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45936.477134953704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45936.477134953704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45936.477134953704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45936.477134953704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45936.477134953704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45936.477134953704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45936.477134953704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45936.477134953704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45936.477134953704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45936.477134953704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45936.477134953704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45936.477134953704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45936.477134953704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45936.477134953704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45936.477134953704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45936.477134953704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45936.477134953704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45936.477134953704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45936.477134953704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45936.477134953704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45936.477134953704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45936.477134953704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45936.477134953704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45936.477134953704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45936.477134953704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45936.477134953704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45936.477134953704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45936.477134953704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45936.477134953704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45936.477134953704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45936.477134953704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45936.477134953704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45936.477134953704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45936.477134953704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45936.477134953704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45936.477134953704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45936.477134953704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45936.477134953704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45936.477134953704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45936.477134953704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45936.477134953704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45936.477134953704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45936.477134953704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45936.477134953704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45936.477134953704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45936.477134953704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45936.477134953704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45936.477134953704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45936.477134953704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45936.477134953704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45936.477134953704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45936.477134953704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45936.477134953704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45936.477134953704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45936.477134953704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45936.477134953704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45936.477134953704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45936.477134953704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45936.477134953704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45936.477134953704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45936.477134953704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45936.477134953704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45936.477134953704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45936.477134953704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45936.477134953704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45936.477134953704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45936.477134953704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45936.477134953704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45936.477134953704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45936.477134953704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45936.477134953704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45936.477134953704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45936.477134953704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45936.477134953704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45936.477134953704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45936.477134953704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45936.477134953704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45936.477134953704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45936.477134953704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45936.477134953704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45936.477134953704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45936.477134953704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45936.477134953704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45936.477134953704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45936.477134953704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45936.477134953704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45936.477134953704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45936.477134953704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45936.477134953704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45936.477134953704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45936.477134953704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45936.477134953704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45936.477134953704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45936.477134953704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45936.477134953704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45936.477134953704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45936.477134953704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45936.477134953704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45936.477134953704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45936.477134953704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45936.477134953704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45936.477134953704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45936.477134953704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45936.477134953704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45936.477134953704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45936.477134953704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45936.477134953704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45936.477134953704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45936.477134953704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45936.477134953704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45936.477134953704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45936.477134953704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45936.477134953704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45936.477134953704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45936.477134953704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45936.477134953704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45936.477134953704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45936.477134953704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45936.477134953704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45936.477134953704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45936.477134953704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45936.477134953704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45936.477134953704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45936.477134953704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45936.477134953704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45936.477134953704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45936.477134953704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45936.477134953704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45936.477134953704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45936.477134953704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45936.477134953704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45936.477134953704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45936.477134953704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45936.477134953704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45936.477134953704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45936.477134953704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45936.477134953704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45936.477134953704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45936.477134953704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45936.477134953704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45936.477134953704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45936.477134953704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45936.477134953704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45936.477134953704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45936.477134953704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45936.477134953704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45936.477134953704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45936.477134953704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45936.477134953704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45936.477134953704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45936.477134953704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45936.477134953704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45936.477134953704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45936.477134953704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45936.477134953704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45936.477134953704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45936.477134953704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45936.477134953704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45936.477134953704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45936.477134953704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45936.477134953704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45936.477134953704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45936.477134953704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45936.477134953704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45936.477134953704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45936.477134953704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45936.477134953704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45936.477134953704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45936.477134953704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45936.477134953704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45936.477134953704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45936.477134953704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45936.477134953704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45936.477134953704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45936.477134953704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45936.477134953704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45936.477134953704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45936.477134953704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45936.477134953704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45936.477134953704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45936.477134953704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45936.477134953704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45936.477134953704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45936.477134953704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45936.477134953704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45936.477134953704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45936.477134953704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45936.477134953704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45936.477134953704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45936.477134953704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45936.477134953704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45936.477134953704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45936.477134953704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45936.477134953704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45936.477134953704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45936.477134953704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45936.477134953704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45936.477134953704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45936.477134953704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45936.477134953704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45936.477134953704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45936.477134953704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45936.477134953704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45936.477134953704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45936.477134953704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45936.477134953704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45936.477134953704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45936.477134953704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45936.477134953704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45936.477134953704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45936.477134953704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45936.477134953704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45936.477134953704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45936.477134953704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45936.477134953704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45936.477134953704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45936.477134953704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45936.477134953704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45936.477134953704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45936.477134953704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45936.477134953704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45936.477134953704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45936.477134953704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45936.477134953704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45936.477134953704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45936.477134953704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45936.477134953704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45936.477134953704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45936.477134953704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45936.477134953704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45936.477134953704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45936.477134953704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45936.477134953704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45936.477134953704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45936.477134953704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45936.477134953704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45936.477134953704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45936.477134953704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45936.477134953704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45936.477134953704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45936.477134953704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45936.477134953704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45936.477134953704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45936.477134953704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45936.477134953704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45936.477134953704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45936.477134953704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45936.477134953704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45936.477134953704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45936.477134953704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45936.477134953704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45936.477134953704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45936.477134953704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45936.477134953704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45936.477134953704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45936.477134953704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45936.477134953704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45936.477134953704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45936.477134953704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45936.477134953704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45936.477134953704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45936.477134953704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45936.477134953704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45936.477134953704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45936.477134953704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45936.477134953704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45936.477134953704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45936.477134953704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45936.477134953704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45936.477134953704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45936.477134953704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45936.477134953704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45936.477134953704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45936.477134953704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45936.477134953704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45936.477134953704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45936.477134953704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45936.477134953704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45936.477134953704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45936.477134953704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45936.477134953704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45936.477134953704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45936.477134953704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45936.477134953704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45936.477134953704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45936.477134953704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45936.477134953704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45936.477134953704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45936.477134953704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45936.477134953704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45936.477134953704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45936.477134953704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45936.477134953704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45936.477134953704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45936.477134953704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45936.477134953704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45936.477134953704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45936.477134953704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45936.477134953704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45936.477134953704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45936.477134953704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45936.477134953704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45936.477134953704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45936.477134953704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45936.477134953704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45936.477134953704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45936.477134953704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45936.477134953704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45936.477134953704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45936.477134953704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45936.477134953704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45936.477134953704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45936.477134953704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45936.477134953704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45936.477134953704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45936.477134953704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45936.477134953704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45936.477134953704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45936.477134953704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45936.477134953704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45936.477134953704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45936.477134953704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45936.477134953704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45936.477134953704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45936.477134953704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45936.477134953704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45936.477134953704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45936.477134953704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45936.477134953704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45936.477134953704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45936.477134953704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45936.477134953704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45936.477134953704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45936.477134953704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45936.477134953704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45936.477134953704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45936.477134953704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45936.477134953704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45936.477134953704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45936.477134953704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45936.477134953704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45936.477134953704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45936.477134953704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45936.477134953704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45936.477134953704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45936.477134953704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45936.477134953704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45936.477134953704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45936.477134953704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45936.477134953704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45936.477134953704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45936.477134953704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45936.477134953704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45936.477134953704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45936.477134953704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45936.477134953704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45936.477134953704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45936.477134953704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45936.477134953704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45936.477134953704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45936.477134953704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45936.477134953704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45936.477134953704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45936.477134953704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45936.477134953704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45936.477134953704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45936.477134953704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45936.477134953704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45936.477134953704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45936.477134953704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45936.477134953704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45936.477134953704</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232.99641736110789</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1.3201905092573725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2</v>
      </c>
      <c r="D4" s="143" t="s">
        <v>24086</v>
      </c>
      <c r="E4" s="144" t="s">
        <v>38964</v>
      </c>
      <c r="F4" s="145">
        <v>45936.2</v>
      </c>
      <c r="G4" s="146">
        <f ca="1">IFERROR(NOW()-F4,"")</f>
        <v>0.27713495370699093</v>
      </c>
      <c r="H4" s="145">
        <v>45936.191527777781</v>
      </c>
      <c r="I4" s="141" t="str">
        <f>IFERROR(VLOOKUP(D4,DB!A:F,6,0),"")</f>
        <v>SCECO</v>
      </c>
      <c r="J4" s="141" t="str">
        <f>IFERROR(VLOOKUP(D4,DB!A:G,7,0),"")</f>
        <v>Dead</v>
      </c>
      <c r="K4" s="148" t="s">
        <v>39059</v>
      </c>
      <c r="L4" s="143" t="str">
        <f>IFERROR(VLOOKUP(D4,DB!A:I,9,0),"")</f>
        <v>Latis</v>
      </c>
    </row>
    <row r="5" spans="1:16" ht="15" customHeight="1">
      <c r="A5" s="141"/>
      <c r="B5" s="141" t="str">
        <f>IFERROR(VLOOKUP(D5,DB!A:K,11,0),"")</f>
        <v/>
      </c>
      <c r="C5" s="142"/>
      <c r="D5" s="143"/>
      <c r="E5" s="144"/>
      <c r="F5" s="145"/>
      <c r="G5" s="146">
        <f ca="1">IFERROR(NOW()-F5,"")</f>
        <v>45936.477134953704</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45936.477134953704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45936.477134953704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45936.477134953704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45936.477134953704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45936.477134953704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45936.477134953704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45936.477134953704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45936.477134953704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45936.477134953704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45936.477134953704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45936.477134953704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45936.477134953704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45936.477134953704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45936.477134953704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45936.477134953704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45936.477134953704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45936.477134953704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45936.477134953704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45936.477134953704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45936.477134953704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45936.477134953704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45936.477134953704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45936.477134953704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45936.477134953704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45936.477134953704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45936.477134953704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45936.477134953704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45936.477134953704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45936.477134953704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45936.477134953704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45936.477134953704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45936.477134953704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45936.477134953704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45936.477134953704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45936.477134953704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6">
        <f ca="1">IFERROR(NOW()-F41,"")</f>
        <v>45936.477134953704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6">
        <f ca="1">IFERROR(NOW()-F42,"")</f>
        <v>45936.477134953704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45936.477134953704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45936.477134953704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45936.477134953704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45936.477134953704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45936.477134953704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45936.477134953704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45936.477134953704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45936.477134953704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45936.477134953704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45936.477134953704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45936.477134953704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45936.477134953704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45936.477134953704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45936.477134953704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45936.477134953704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45936.477134953704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45936.477134953704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45936.477134953704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45936.477134953704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45936.477134953704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45936.477134953704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45936.477134953704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45936.477134953704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45936.477134953704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45936.477134953704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45936.477134953704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45936.477134953704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45936.477134953704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45936.477134953704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45936.477134953704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45936.477134953704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45936.477134953704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45936.477134953704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45936.477134953704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45936.477134953704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45936.477134953704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45936.477134953704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45936.477134953704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45936.477134953704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45936.477134953704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45936.477134953704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45936.477134953704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45936.477134953704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45936.477134953704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45936.477134953704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45936.477134953704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45936.477134953704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45936.477134953704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45936.477134953704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45936.477134953704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45936.477134953704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45936.477134953704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45936.477134953704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45936.477134953704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45936.477134953704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45936.477134953704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45936.477134953704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45936.477134953704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45936.477134953704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45936.477134953704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45936.477134953704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45936.477134953704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45936.477134953704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45936.477134953704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45936.477134953704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45936.477134953704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45936.477134953704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45936.477134953704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45936.477134953704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45936.477134953704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45936.477134953704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45936.477134953704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45936.477134953704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45936.477134953704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45936.477134953704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45936.477134953704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45936.477134953704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45936.477134953704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45936.477134953704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45936.477134953704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45936.477134953704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45936.477134953704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45936.477134953704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45936.477134953704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45936.477134953704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45936.477134953704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45936.477134953704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45936.477134953704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45936.477134953704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45936.477134953704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45936.477134953704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45936.477134953704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45936.477134953704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45936.477134953704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45936.477134953704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45936.477134953704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45936.477134953704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45936.477134953704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45936.477134953704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45936.477134953704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45936.477134953704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45936.477134953704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45936.477134953704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45936.477134953704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45936.477134953704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45936.477134953704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45936.477134953704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45936.477134953704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45936.477134953704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45936.477134953704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45936.477134953704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45936.477134953704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45936.477134953704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45936.477134953704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45936.477134953704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45936.477134953704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45936.477134953704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45936.477134953704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45936.477134953704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45936.477134953704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45936.477134953704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45936.477134953704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45936.477134953704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45936.477134953704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45936.477134953704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45936.477134953704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45936.477134953704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45936.477134953704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45936.477134953704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45936.477134953704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45936.477134953704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45936.477134953704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45936.477134953704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45936.477134953704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45936.477134953704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45936.477134953704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45936.477134953704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45936.477134953704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45936.477134953704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45936.477134953704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45936.477134953704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45936.477134953704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45936.477134953704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45936.477134953704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45936.477134953704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45936.477134953704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45936.477134953704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45936.477134953704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45936.477134953704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45936.477134953704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45936.477134953704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45936.477134953704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45936.477134953704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45936.477134953704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45936.477134953704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45936.477134953704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45936.477134953704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45936.477134953704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45936.477134953704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45936.477134953704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45936.477134953704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45936.477134953704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45936.477134953704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45936.477134953704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45936.477134953704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45936.477134953704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45936.477134953704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45936.477134953704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45936.477134953704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45936.477134953704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45936.477134953704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45936.477134953704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45936.477134953704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45936.477134953704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45936.477134953704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45936.477134953704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45936.477134953704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45936.477134953704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45936.477134953704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45936.477134953704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45936.477134953704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45936.477134953704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45936.477134953704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45936.477134953704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45936.477134953704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45936.477134953704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45936.477134953704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45936.477134953704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45936.477134953704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45936.477134953704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45936.477134953704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45936.477134953704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45936.477134953704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45936.477134953704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45936.477134953704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45936.477134953704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45936.477134953704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45936.477134953704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45936.477134953704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45936.477134953704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45936.477134953704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45936.477134953704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45936.477134953704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45936.477134953704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45936.477134953704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45936.477134953704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45936.477134953704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45936.477134953704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45936.477134953704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45936.477134953704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45936.477134953704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45936.477134953704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45936.477134953704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45936.477134953704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45936.477134953704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45936.477134953704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45936.477134953704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45936.477134953704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45936.477134953704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45936.477134953704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45936.477134953704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45936.477134953704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45936.477134953704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45936.477134953704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45936.477134953704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45936.477134953704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45936.477134953704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45936.477134953704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45936.477134953704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45936.477134953704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45936.477134953704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45936.477134953704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45936.477134953704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45936.477134953704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45936.477134953704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45936.477134953704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45936.477134953704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45936.477134953704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45936.477134953704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45936.477134953704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45936.477134953704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45936.477134953704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45936.477134953704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45936.477134953704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45936.477134953704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45936.477134953704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45936.477134953704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45936.477134953704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45936.477134953704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45936.477134953704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45936.477134953704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45936.477134953704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45936.477134953704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45936.477134953704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45936.477134953704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45936.477134953704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45936.477134953704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45936.477134953704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45936.477134953704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45936.477134953704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45936.477134953704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45936.477134953704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45936.477134953704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45936.477134953704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45936.477134953704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45936.477134953704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45936.477134953704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45936.477134953704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45936.477134953704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45936.477134953704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45936.477134953704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45936.477134953704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45936.477134953704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45936.477134953704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45936.477134953704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45936.477134953704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45936.477134953704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45936.477134953704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45936.477134953704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45936.477134953704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45936.477134953704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45936.477134953704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45936.477134953704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45936.477134953704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45936.477134953704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45936.477134953704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45936.477134953704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45936.477134953704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45936.477134953704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45936.477134953704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45936.477134953704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45936.477134953704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45936.477134953704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45936.477134953704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45936.477134953704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45936.477134953704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45936.477134953704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45936.477134953704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45936.477134953704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45936.477134953704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45936.477134953704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45936.477134953704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45936.477134953704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45936.477134953704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45936.477134953704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45936.477134953704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45936.477134953704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45936.477134953704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45936.477134953704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45936.477134953704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45936.477134953704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45936.477134953704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45936.477134953704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45936.477134953704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45936.477134953704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45936.477134953704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45936.477134953704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45936.477134953704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45936.477134953704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45936.477134953704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45936.477134953704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45936.477134953704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45936.477134953704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45936.477134953704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45936.477134953704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45936.477134953704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45936.477134953704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45936.477134953704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45936.477134953704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45936.477134953704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45936.477134953704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45936.477134953704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45936.477134953704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45936.477134953704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45936.477134953704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45936.477134953704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45936.477134953704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45936.477134953704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45936.477134953704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45936.477134953704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45936.477134953704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45936.477134953704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45936.477134953704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45936.477134953704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45936.477134953704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45936.477134953704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45936.477134953704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45936.477134953704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45936.477134953704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45936.477134953704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45936.477134953704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45936.477134953704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45936.477134953704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45936.477134953704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45936.477134953704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45936.477134953704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45936.477134953704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45936.477134953704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45936.477134953704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45936.477134953704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45936.477134953704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45936.477134953704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45936.477134953704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45936.477134953704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45936.477134953704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45936.477134953704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45936.477134953704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45936.477134953704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45936.477134953704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45936.477134953704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45936.477134953704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45936.477134953704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45936.477134953704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45936.477134953704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45936.477134953704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45936.477134953704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45936.477134953704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45936.477134953704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45936.477134953704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45936.477134953704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45936.477134953704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45936.477134953704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45936.477134953704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45936.477134953704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45936.477134953704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45936.477134953704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45936.477134953704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45936.477134953704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45936.477134953704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45936.477134953704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45936.477134953704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45936.477134953704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45936.477134953704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45936.477134953704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45936.477134953704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45936.477134953704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45936.477134953704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45936.477134953704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45936.477134953704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45936.477134953704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45936.477134953704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45936.477134953704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45936.477134953704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45936.477134953704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45936.477134953704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45936.477134953704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45936.477134953704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45936.477134953704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45936.477134953704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45936.477134953704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45936.477134953704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45936.477134953704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45936.477134953704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45936.477134953704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45936.477134953704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45936.477134953704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45936.477134953704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45936.477134953704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45936.477134953704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45936.477134953704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45936.477134953704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45936.477134953704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45936.477134953704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45936.477134953704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45936.477134953704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45936.477134953704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45936.477134953704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45936.477134953704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45936.477134953704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45936.477134953704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45936.477134953704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45936.477134953704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45936.477134953704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45936.477134953704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45936.477134953704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45936.477134953704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45936.477134953704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45936.477134953704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45936.477134953704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45936.477134953704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45936.477134953704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45936.477134953704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45936.477134953704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45936.477134953704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45936.477134953704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45936.477134953704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45936.477134953704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45936.477134953704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45936.477134953704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45936.477134953704</v>
      </c>
      <c r="H492" s="145"/>
      <c r="I492" s="141" t="str">
        <f>IFERROR(VLOOKUP(D492,DB!A:F,6,0),"")</f>
        <v/>
      </c>
      <c r="J492" s="141" t="str">
        <f>IFERROR(VLOOKUP(D492,DB!A:G,7,0),"")</f>
        <v/>
      </c>
      <c r="K492" s="148"/>
      <c r="L492" s="143" t="str">
        <f>IFERROR(VLOOKUP(D492,DB!A:I,9,0),"")</f>
        <v/>
      </c>
    </row>
    <row r="493" spans="1:12" ht="15" customHeight="1">
      <c r="A493" s="141"/>
      <c r="B493" s="141" t="str">
        <f>IFERROR(VLOOKUP(D493,DB!A:K,11,0),"")</f>
        <v/>
      </c>
      <c r="C493" s="142"/>
      <c r="D493" s="143"/>
      <c r="E493" s="144"/>
      <c r="F493" s="145"/>
      <c r="G493" s="147">
        <f ca="1">IFERROR(NOW()-F493,"")</f>
        <v>45936.477134953704</v>
      </c>
      <c r="H493" s="145"/>
      <c r="I493" s="141" t="str">
        <f>IFERROR(VLOOKUP(D493,DB!A:F,6,0),"")</f>
        <v/>
      </c>
      <c r="J493" s="141" t="str">
        <f>IFERROR(VLOOKUP(D493,DB!A:G,7,0),"")</f>
        <v/>
      </c>
      <c r="K493" s="148"/>
      <c r="L493" s="143" t="str">
        <f>IFERROR(VLOOKUP(D493,DB!A:I,9,0),"")</f>
        <v/>
      </c>
    </row>
    <row r="494" spans="1:12" ht="15" customHeight="1">
      <c r="A494" s="141"/>
      <c r="B494" s="141" t="str">
        <f>IFERROR(VLOOKUP(D494,DB!A:K,11,0),"")</f>
        <v/>
      </c>
      <c r="C494" s="142"/>
      <c r="D494" s="143"/>
      <c r="E494" s="144"/>
      <c r="F494" s="145"/>
      <c r="G494" s="147">
        <f ca="1">IFERROR(NOW()-F494,"")</f>
        <v>45936.477134953704</v>
      </c>
      <c r="H494" s="145"/>
      <c r="I494" s="141" t="str">
        <f>IFERROR(VLOOKUP(D494,DB!A:F,6,0),"")</f>
        <v/>
      </c>
      <c r="J494" s="141" t="str">
        <f>IFERROR(VLOOKUP(D494,DB!A:G,7,0),"")</f>
        <v/>
      </c>
      <c r="K494" s="148"/>
      <c r="L494" s="143" t="str">
        <f>IFERROR(VLOOKUP(D494,DB!A:I,9,0),"")</f>
        <v/>
      </c>
    </row>
    <row r="495" spans="1:12" ht="15" customHeight="1">
      <c r="A495" s="149"/>
      <c r="B495" s="149" t="str">
        <f>IFERROR(VLOOKUP(D495,DB!A:K,11,0),"")</f>
        <v/>
      </c>
      <c r="C495" s="150"/>
      <c r="D495" s="151"/>
      <c r="E495" s="152"/>
      <c r="F495" s="153"/>
      <c r="G495" s="154">
        <f ca="1">IFERROR(NOW()-F495,"")</f>
        <v>45936.477134953704</v>
      </c>
      <c r="H495" s="153"/>
      <c r="I495" s="149" t="str">
        <f>IFERROR(VLOOKUP(D495,DB!A:F,6,0),"")</f>
        <v/>
      </c>
      <c r="J495" s="149" t="str">
        <f>IFERROR(VLOOKUP(D495,DB!A:G,7,0),"")</f>
        <v/>
      </c>
      <c r="K495" s="155"/>
      <c r="L495" s="151"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28" sqref="D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44.645074768515769</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10.288257638887444</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45936.477134953704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45936.477134953704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45936.477134953704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45936.477134953704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45936.477134953704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45936.477134953704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45936.477134953704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45936.477134953704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45936.477134953704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45936.477134953704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45936.477134953704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45936.477134953704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45936.477134953704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45936.477134953704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45936.477134953704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45936.477134953704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45936.477134953704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45936.477134953704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45936.477134953704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45936.477134953704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45936.477134953704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45936.477134953704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45936.477134953704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45936.477134953704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45936.477134953704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45936.477134953704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45936.477134953704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45936.477134953704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45936.477134953704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45936.477134953704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45936.477134953704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45936.477134953704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45936.477134953704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45936.477134953704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45936.477134953704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45936.477134953704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45936.477134953704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45936.477134953704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45936.477134953704</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45936.477134953704</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45936.477134953704</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45936.477134953704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45936.477134953704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45936.477134953704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45936.477134953704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45936.477134953704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45936.477134953704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45936.477134953704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45936.477134953704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45936.477134953704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45936.477134953704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45936.477134953704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45936.477134953704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45936.477134953704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45936.477134953704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45936.477134953704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45936.477134953704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45936.477134953704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45936.477134953704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45936.477134953704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45936.477134953704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45936.477134953704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45936.477134953704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45936.477134953704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45936.477134953704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45936.477134953704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45936.477134953704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45936.477134953704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45936.477134953704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45936.477134953704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45936.477134953704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45936.477134953704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45936.477134953704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45936.477134953704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45936.477134953704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45936.477134953704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45936.477134953704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45936.477134953704</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45936.477134953704</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45936.477134953704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45936.477134953704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45936.477134953704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45936.477134953704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45936.477134953704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45936.477134953704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45936.477134953704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45936.477134953704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45936.477134953704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45936.477134953704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45936.477134953704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45936.477134953704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45936.477134953704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45936.477134953704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45936.477134953704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45936.477134953704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45936.477134953704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45936.477134953704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45936.477134953704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45936.477134953704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45936.477134953704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45936.477134953704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45936.477134953704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45936.477134953704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45936.477134953704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45936.477134953704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45936.477134953704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45936.477134953704</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45936.477134953704</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45936.477134953704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45936.477134953704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45936.477134953704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45936.477134953704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45936.477134953704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45936.477134953704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45936.477134953704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45936.477134953704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45936.477134953704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45936.477134953704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45936.477134953704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45936.477134953704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45936.477134953704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45936.477134953704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45936.477134953704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45936.477134953704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45936.477134953704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45936.477134953704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45936.477134953704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45936.477134953704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45936.477134953704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45936.477134953704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45936.477134953704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45936.477134953704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45936.477134953704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45936.477134953704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45936.477134953704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45936.477134953704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45936.477134953704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45936.477134953704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45936.477134953704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45936.477134953704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45936.477134953704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45936.477134953704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45936.477134953704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45936.477134953704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45936.477134953704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45936.477134953704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45936.477134953704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45936.477134953704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45936.477134953704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45936.477134953704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45936.477134953704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45936.477134953704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45936.477134953704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45936.477134953704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45936.477134953704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45936.477134953704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45936.477134953704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45936.477134953704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45936.477134953704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45936.477134953704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45936.477134953704</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45936.477134953704</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0"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9.7042877314815996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45936.477134953704</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2.5961627314827638</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1.5348895833303686</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45936.477134953704</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c r="B7" s="120" t="str">
        <f>IFERROR(VLOOKUP(D7,DB!A:K,11,0),"")</f>
        <v/>
      </c>
      <c r="C7" s="122"/>
      <c r="D7" s="120"/>
      <c r="E7" s="123"/>
      <c r="F7" s="124"/>
      <c r="G7" s="89">
        <f ca="1">IFERROR(NOW()-F7,"-")</f>
        <v>45936.477134953704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45936.477134953704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45936.477134953704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45936.477134953704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45936.477134953704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45936.477134953704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45936.477134953704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45936.477134953704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45936.477134953704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45936.477134953704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45936.477134953704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45936.477134953704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45936.477134953704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45936.477134953704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45936.477134953704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45936.477134953704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45936.477134953704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45936.477134953704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45936.477134953704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45936.477134953704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45936.477134953704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45936.477134953704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45936.477134953704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45936.477134953704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45936.477134953704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45936.477134953704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45936.477134953704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45936.477134953704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45936.477134953704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45936.477134953704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45936.477134953704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45936.477134953704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45936.477134953704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45936.477134953704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45936.477134953704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45936.477134953704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45936.477134953704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45936.477134953704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45936.477134953704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45936.477134953704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45936.477134953704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45936.477134953704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45936.477134953704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45936.477134953704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45936.477134953704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45936.477134953704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45936.477134953704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45936.477134953704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45936.477134953704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45936.477134953704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45936.477134953704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45936.477134953704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45936.477134953704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45936.477134953704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45936.477134953704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45936.477134953704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45936.477134953704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45936.477134953704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45936.477134953704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45936.477134953704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45936.477134953704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45936.477134953704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45936.477134953704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45936.477134953704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45936.477134953704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45936.477134953704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45936.477134953704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45936.477134953704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45936.477134953704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45936.477134953704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45936.477134953704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45936.477134953704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45936.477134953704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45936.477134953704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45936.477134953704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45936.477134953704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45936.477134953704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45936.477134953704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45936.477134953704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45936.477134953704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45936.477134953704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45936.477134953704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45936.477134953704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45936.477134953704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45936.477134953704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45936.477134953704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45936.477134953704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45936.477134953704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45936.477134953704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45936.477134953704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45936.477134953704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45936.477134953704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45936.477134953704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45936.477134953704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45936.477134953704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45936.477134953704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45936.477134953704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45936.477134953704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45936.477134953704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45936.477134953704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45936.477134953704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45936.477134953704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45936.477134953704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45936.477134953704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45936.477134953704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45936.477134953704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45936.477134953704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45936.477134953704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45936.477134953704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45936.477134953704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45936.477134953704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45936.477134953704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45936.477134953704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45936.477134953704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45936.477134953704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45936.477134953704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45936.477134953704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45936.477134953704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45936.477134953704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45936.477134953704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45936.477134953704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45936.477134953704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45936.477134953704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45936.477134953704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45936.477134953704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45936.477134953704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45936.477134953704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45936.477134953704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45936.477134953704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45936.477134953704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45936.477134953704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45936.477134953704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45936.477134953704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45936.477134953704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45936.477134953704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45936.477134953704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45936.477134953704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45936.477134953704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45936.477134953704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45936.477134953704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45936.477134953704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45936.477134953704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45936.477134953704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45936.477134953704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45936.477134953704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45936.477134953704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45936.477134953704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45936.477134953704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45936.477134953704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45936.477134953704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45936.477134953704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45936.477134953704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45936.477134953704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45936.477134953704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45936.477134953704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45936.477134953704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45936.477134953704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45936.477134953704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45936.477134953704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45936.477134953704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45936.477134953704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45936.477134953704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45936.477134953704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45936.477134953704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45936.477134953704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45936.477134953704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45936.477134953704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45936.477134953704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45936.477134953704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45936.477134953704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45936.477134953704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45936.477134953704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45936.477134953704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45936.477134953704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45936.477134953704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45936.477134953704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45936.477134953704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45936.477134953704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45936.477134953704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45936.477134953704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45936.477134953704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45936.477134953704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45936.477134953704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45936.477134953704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45936.477134953704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45936.477134953704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45936.477134953704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45936.477134953704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45936.477134953704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45936.477134953704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45936.477134953704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45936.477134953704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45936.477134953704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45936.477134953704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45936.477134953704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45936.477134953704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45936.477134953704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45936.477134953704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45936.477134953704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45936.477134953704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45936.477134953704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45936.477134953704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45936.477134953704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45936.477134953704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45936.477134953704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45936.477134953704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45936.477134953704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45936.477134953704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45936.477134953704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45936.477134953704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45936.477134953704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45936.477134953704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45936.477134953704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45936.477134953704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45936.477134953704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45936.477134953704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45936.477134953704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45936.477134953704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45936.477134953704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45936.477134953704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45936.477134953704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45936.477134953704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45936.477134953704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45936.477134953704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45936.477134953704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45936.477134953704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45936.477134953704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45936.477134953704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45936.477134953704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45936.477134953704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45936.477134953704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45936.477134953704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45936.477134953704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45936.477134953704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45936.477134953704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45936.477134953704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45936.477134953704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45936.477134953704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45936.477134953704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45936.477134953704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45936.477134953704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45936.477134953704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45936.477134953704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45936.477134953704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45936.477134953704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45936.477134953704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45936.477134953704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45936.477134953704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45936.477134953704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45936.477134953704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45936.477134953704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45936.477134953704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45936.477134953704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45936.477134953704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45936.477134953704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45936.477134953704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45936.477134953704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45936.477134953704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45936.477134953704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45936.477134953704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45936.477134953704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45936.477134953704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45936.477134953704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45936.477134953704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45936.477134953704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45936.477134953704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45936.477134953704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45936.477134953704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45936.477134953704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45936.477134953704</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