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78" documentId="13_ncr:1_{F6CB121F-512D-4AA6-A0C1-0FB36C537598}" xr6:coauthVersionLast="47" xr6:coauthVersionMax="47" xr10:uidLastSave="{80D78DEA-E98B-49FF-8DA9-990DF54A1A5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<sst xmlns="http://schemas.openxmlformats.org/spreadsheetml/2006/main" count="179016" uniqueCount="39100">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</sst>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288.81079907407548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8.3158106481496361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4.410925925913034E-2</v>
      </c>
      <c r="H4" s="138">
        <v>45951.710081018522</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45951.759225000002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45951.759225000002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45951.759225000002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45951.759225000002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45951.759225000002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45951.759225000002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45951.759225000002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45951.759225000002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45951.759225000002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45951.759225000002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45951.759225000002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45951.759225000002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45951.759225000002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45951.759225000002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45951.759225000002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45951.759225000002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45951.759225000002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45951.759225000002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45951.759225000002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45951.759225000002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45951.759225000002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45951.759225000002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45951.759225000002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45951.759225000002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45951.759225000002</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45951.759225000002</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45951.759225000002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45951.759225000002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45951.759225000002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45951.759225000002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45951.759225000002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45951.759225000002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45951.759225000002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45951.759225000002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45951.759225000002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45951.759225000002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45951.759225000002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45951.759225000002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45951.759225000002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45951.759225000002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45951.759225000002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45951.759225000002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45951.759225000002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45951.759225000002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45951.759225000002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45951.759225000002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45951.759225000002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45951.759225000002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45951.759225000002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45951.759225000002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45951.759225000002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45951.759225000002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45951.759225000002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45951.759225000002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45951.759225000002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45951.759225000002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45951.759225000002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45951.759225000002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45951.759225000002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45951.759225000002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45951.759225000002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45951.759225000002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45951.759225000002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45951.759225000002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45951.759225000002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45951.759225000002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45951.759225000002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45951.759225000002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45951.759225000002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45951.759225000002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45951.759225000002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45951.759225000002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45951.759225000002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45951.759225000002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45951.759225000002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45951.759225000002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45951.759225000002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45951.759225000002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45951.759225000002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45951.759225000002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45951.759225000002</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45951.759225000002</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145.03214166667021</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126.75938703704014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7.2634495370366494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45951.759225000002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45951.759225000002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45951.759225000002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45951.759225000002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45951.759225000002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45951.759225000002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45951.759225000002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45951.759225000002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45951.759225000002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45951.759225000002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45951.759225000002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45951.759225000002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45951.759225000002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45951.759225000002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45951.759225000002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45951.759225000002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45951.759225000002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45951.759225000002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45951.759225000002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45951.759225000002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45951.759225000002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45951.759225000002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45951.759225000002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45951.759225000002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45951.759225000002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45951.759225000002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45951.759225000002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45951.759225000002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45951.759225000002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45951.759225000002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45951.759225000002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45951.759225000002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45951.759225000002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45951.759225000002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45951.759225000002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45951.759225000002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45951.759225000002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45951.759225000002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45951.759225000002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45951.759225000002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45951.759225000002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45951.759225000002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45951.759225000002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45951.759225000002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45951.759225000002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45951.759225000002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45951.759225000002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45951.759225000002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45951.759225000002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45951.759225000002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45951.759225000002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45951.759225000002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45951.759225000002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45951.759225000002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45951.759225000002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45951.759225000002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45951.759225000002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45951.759225000002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45951.759225000002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45951.759225000002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45951.759225000002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45951.759225000002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45951.759225000002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45951.759225000002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45951.759225000002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45951.759225000002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45951.759225000002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45951.759225000002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45951.759225000002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45951.759225000002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45951.759225000002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45951.759225000002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45951.759225000002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45951.759225000002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45951.759225000002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45951.759225000002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45951.759225000002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45951.759225000002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45951.759225000002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45951.759225000002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45951.759225000002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45951.759225000002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45951.759225000002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45951.759225000002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45951.759225000002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45951.759225000002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45951.759225000002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45951.759225000002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45951.759225000002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45951.759225000002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45951.759225000002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45951.759225000002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45951.759225000002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45951.759225000002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45951.759225000002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45951.759225000002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45951.759225000002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45951.759225000002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45951.759225000002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45951.759225000002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45951.759225000002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45951.759225000002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45951.759225000002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45951.759225000002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45951.759225000002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45951.759225000002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45951.759225000002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45951.759225000002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45951.759225000002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45951.759225000002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45951.759225000002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45951.759225000002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45951.759225000002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45951.759225000002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45951.759225000002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45951.759225000002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45951.759225000002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45951.759225000002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45951.759225000002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45951.759225000002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45951.759225000002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45951.759225000002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45951.759225000002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45951.759225000002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45951.759225000002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45951.759225000002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45951.759225000002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45951.759225000002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45951.759225000002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45951.759225000002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45951.759225000002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45951.759225000002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45951.759225000002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45951.759225000002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45951.759225000002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45951.759225000002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45951.759225000002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45951.759225000002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45951.759225000002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45951.759225000002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45951.759225000002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45951.759225000002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45951.759225000002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45951.759225000002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45951.759225000002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45951.759225000002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45951.759225000002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45951.759225000002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45951.759225000002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45951.759225000002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45951.759225000002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45951.759225000002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45951.759225000002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45951.759225000002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45951.759225000002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45951.759225000002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45951.759225000002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45951.759225000002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45951.759225000002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45951.759225000002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45951.759225000002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45951.759225000002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45951.759225000002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45951.759225000002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45951.759225000002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45951.759225000002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45951.759225000002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45951.759225000002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45951.759225000002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45951.759225000002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45951.759225000002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45951.759225000002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45951.759225000002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45951.759225000002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45951.759225000002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45951.759225000002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45951.759225000002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45951.759225000002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45951.759225000002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45951.759225000002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45951.759225000002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45951.759225000002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45951.759225000002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45951.759225000002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45951.759225000002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45951.759225000002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45951.759225000002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45951.759225000002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45951.759225000002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45951.759225000002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45951.759225000002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45951.759225000002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45951.759225000002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45951.759225000002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45951.759225000002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45951.759225000002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45951.759225000002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45951.759225000002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45951.759225000002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45951.759225000002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45951.759225000002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45951.759225000002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45951.759225000002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45951.759225000002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45951.759225000002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45951.759225000002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45951.759225000002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45951.759225000002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45951.759225000002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45951.759225000002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45951.759225000002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45951.759225000002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45951.759225000002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45951.759225000002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45951.759225000002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45951.759225000002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45951.759225000002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45951.759225000002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45951.759225000002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45951.759225000002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45951.759225000002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45951.759225000002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45951.759225000002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45951.759225000002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45951.759225000002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45951.759225000002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45951.759225000002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45951.759225000002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45951.759225000002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45951.759225000002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45951.759225000002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45951.759225000002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45951.759225000002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45951.759225000002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45951.759225000002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45951.759225000002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45951.759225000002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45951.759225000002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45951.759225000002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45951.759225000002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45951.759225000002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45951.759225000002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45951.759225000002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45951.759225000002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45951.759225000002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45951.759225000002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45951.759225000002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45951.759225000002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45951.759225000002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45951.759225000002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45951.759225000002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45951.759225000002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45951.759225000002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45951.759225000002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45951.759225000002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45951.759225000002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45951.759225000002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45951.759225000002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45951.759225000002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45951.759225000002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45951.759225000002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45951.759225000002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45951.759225000002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45951.759225000002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45951.759225000002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45951.759225000002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45951.759225000002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45951.759225000002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45951.759225000002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45951.759225000002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45951.759225000002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45951.759225000002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45951.759225000002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45951.759225000002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45951.759225000002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45951.759225000002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45951.759225000002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45951.759225000002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45951.759225000002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45951.759225000002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45951.759225000002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45951.759225000002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45951.759225000002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45951.759225000002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45951.759225000002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45951.759225000002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45951.759225000002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45951.759225000002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45951.759225000002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45951.759225000002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45951.759225000002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45951.759225000002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45951.759225000002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45951.759225000002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45951.759225000002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45951.759225000002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45951.759225000002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45951.759225000002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45951.759225000002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45951.759225000002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45951.759225000002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45951.759225000002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45951.759225000002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45951.759225000002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45951.759225000002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45951.759225000002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45951.759225000002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45951.759225000002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45951.759225000002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45951.759225000002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45951.759225000002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45951.759225000002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45951.759225000002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45951.759225000002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45951.759225000002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45951.759225000002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45951.759225000002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45951.759225000002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45951.759225000002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45951.759225000002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45951.759225000002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45951.759225000002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45951.759225000002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45951.759225000002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45951.759225000002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45951.759225000002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45951.759225000002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45951.759225000002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45951.759225000002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45951.759225000002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45951.759225000002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45951.759225000002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45951.759225000002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45951.759225000002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45951.759225000002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45951.759225000002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45951.759225000002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45951.759225000002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45951.759225000002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45951.759225000002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45951.759225000002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45951.759225000002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45951.759225000002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45951.759225000002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45951.759225000002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45951.759225000002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45951.759225000002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45951.759225000002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45951.759225000002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45951.759225000002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45951.759225000002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45951.759225000002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45951.759225000002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45951.759225000002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45951.759225000002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45951.759225000002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45951.759225000002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45951.759225000002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45951.759225000002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45951.759225000002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45951.759225000002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45951.759225000002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45951.759225000002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45951.759225000002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45951.759225000002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45951.759225000002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45951.759225000002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45951.759225000002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45951.759225000002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45951.759225000002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45951.759225000002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45951.759225000002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45951.759225000002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45951.759225000002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45951.759225000002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45951.759225000002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45951.759225000002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45951.759225000002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45951.759225000002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45951.759225000002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45951.759225000002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45951.759225000002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45951.759225000002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45951.759225000002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45951.759225000002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45951.759225000002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45951.759225000002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45951.759225000002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45951.759225000002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45951.759225000002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45951.759225000002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45951.759225000002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45951.759225000002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45951.759225000002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45951.759225000002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45951.759225000002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45951.759225000002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45951.759225000002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45951.759225000002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45951.759225000002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45951.759225000002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45951.759225000002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45951.759225000002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45951.759225000002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45951.759225000002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45951.759225000002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45951.759225000002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45951.759225000002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45951.759225000002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45951.759225000002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45951.759225000002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45951.759225000002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45951.759225000002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45951.759225000002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45951.759225000002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45951.759225000002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45951.759225000002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45951.759225000002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45951.759225000002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45951.759225000002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45951.759225000002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45951.759225000002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45951.759225000002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45951.759225000002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45951.759225000002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45951.759225000002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45951.759225000002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45951.759225000002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45951.759225000002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45951.759225000002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45951.759225000002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45951.759225000002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45951.759225000002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45951.759225000002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45951.759225000002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45951.759225000002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45951.759225000002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45951.759225000002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45951.759225000002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45951.759225000002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45951.759225000002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45951.759225000002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45951.759225000002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45951.759225000002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45951.759225000002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45951.759225000002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45951.759225000002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45951.759225000002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45951.759225000002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45951.759225000002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45951.759225000002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45951.759225000002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45951.759225000002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45951.759225000002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45951.759225000002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45951.759225000002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45951.759225000002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45951.759225000002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45951.759225000002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45951.759225000002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45951.759225000002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45951.759225000002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45951.759225000002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45951.759225000002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45951.759225000002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45951.759225000002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45951.759225000002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45951.759225000002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45951.759225000002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45951.759225000002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45951.759225000002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45951.759225000002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45951.759225000002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45951.759225000002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45951.759225000002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45951.759225000002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45951.759225000002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45951.759225000002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45951.759225000002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45951.759225000002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45951.759225000002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45951.759225000002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45951.759225000002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45951.759225000002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45951.759225000002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45951.759225000002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45951.759225000002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45951.759225000002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45951.759225000002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45951.759225000002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45951.759225000002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45951.759225000002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45951.759225000002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45951.759225000002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45951.759225000002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45951.759225000002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45951.759225000002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45951.759225000002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45951.759225000002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45951.759225000002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45951.759225000002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45951.759225000002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45951.759225000002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45951.759225000002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45951.759225000002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45951.759225000002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45951.759225000002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45951.759225000002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45951.759225000002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45951.759225000002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45951.759225000002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45951.759225000002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45951.759225000002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45951.759225000002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45951.759225000002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45951.759225000002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45951.759225000002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45951.759225000002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45951.759225000002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45951.759225000002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45951.759225000002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45951.759225000002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45951.759225000002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45951.759225000002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45951.759225000002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45951.759225000002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45951.759225000002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45951.759225000002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45951.759225000002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45951.759225000002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45951.759225000002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45951.759225000002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45951.759225000002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45951.759225000002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45951.759225000002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45951.759225000002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45951.759225000002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45951.759225000002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45951.759225000002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45951.759225000002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45951.759225000002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45951.759225000002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45951.759225000002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45951.759225000002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45951.759225000002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45951.759225000002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45951.759225000002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45951.759225000002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45951.759225000002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45951.759225000002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45951.759225000002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45951.759225000002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45951.759225000002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45951.759225000002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45951.759225000002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45951.759225000002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45951.759225000002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45951.759225000002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45951.759225000002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45951.759225000002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45951.759225000002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45951.759225000002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45951.759225000002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45951.759225000002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45951.759225000002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45951.759225000002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45951.759225000002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45951.759225000002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45951.759225000002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45951.759225000002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45951.759225000002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45951.759225000002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45951.759225000002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45951.759225000002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45951.759225000002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45951.759225000002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45951.759225000002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45951.759225000002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45951.759225000002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45951.759225000002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45951.759225000002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45951.759225000002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45951.759225000002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45951.759225000002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45951.759225000002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45951.759225000002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45951.759225000002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45951.759225000002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45951.759225000002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45951.759225000002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45951.759225000002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45951.759225000002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45951.759225000002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45951.759225000002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45951.759225000002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45951.759225000002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45951.759225000002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45951.759225000002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45951.759225000002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45951.759225000002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45951.759225000002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45951.759225000002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45951.759225000002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45951.759225000002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45951.759225000002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45951.759225000002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45951.759225000002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45951.759225000002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45951.759225000002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45951.759225000002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45951.759225000002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45951.759225000002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45951.759225000002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45951.759225000002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45951.759225000002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45951.759225000002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45951.759225000002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45951.759225000002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45951.759225000002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45951.759225000002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45951.759225000002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45951.759225000002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45951.759225000002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45951.759225000002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45951.759225000002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45951.759225000002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45951.759225000002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45951.759225000002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45951.759225000002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45951.759225000002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45951.759225000002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45951.759225000002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45951.759225000002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45951.759225000002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45951.759225000002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45951.759225000002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45951.759225000002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45951.759225000002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45951.759225000002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45951.759225000002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45951.759225000002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45951.759225000002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45951.759225000002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45951.759225000002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45951.759225000002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45951.759225000002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45951.759225000002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45951.759225000002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45951.759225000002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45951.759225000002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45951.759225000002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45951.759225000002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45951.759225000002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45951.759225000002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45951.759225000002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45951.759225000002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45951.759225000002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45951.759225000002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45951.759225000002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45951.759225000002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45951.759225000002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45951.759225000002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45951.759225000002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45951.759225000002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45951.759225000002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45951.759225000002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45951.759225000002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45951.759225000002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45951.759225000002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45951.759225000002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45951.759225000002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45951.759225000002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45951.759225000002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45951.759225000002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45951.759225000002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45951.759225000002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45951.759225000002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45951.759225000002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45951.759225000002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45951.759225000002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45951.759225000002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45951.759225000002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45951.759225000002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45951.759225000002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45951.759225000002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45951.759225000002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45951.759225000002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45951.759225000002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45951.759225000002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45951.759225000002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45951.759225000002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45951.759225000002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45951.759225000002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45951.759225000002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45951.759225000002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45951.759225000002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45951.759225000002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45951.759225000002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45951.759225000002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45951.759225000002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45951.759225000002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45951.759225000002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45951.759225000002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45951.759225000002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45951.759225000002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45951.759225000002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45951.759225000002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45951.759225000002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45951.759225000002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45951.759225000002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45951.759225000002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45951.759225000002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45951.759225000002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45951.759225000002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45951.759225000002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45951.759225000002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45951.759225000002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45951.759225000002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45951.759225000002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45951.759225000002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45951.759225000002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45951.759225000002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45951.759225000002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45951.759225000002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45951.759225000002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45951.759225000002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45951.759225000002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45951.759225000002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45951.759225000002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45951.759225000002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45951.759225000002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45951.759225000002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45951.759225000002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45951.759225000002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45951.759225000002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45951.759225000002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45951.759225000002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45951.759225000002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45951.759225000002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45951.759225000002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45951.759225000002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45951.759225000002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45951.759225000002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45951.759225000002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45951.759225000002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45951.759225000002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45951.759225000002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45951.759225000002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45951.759225000002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45951.759225000002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45951.759225000002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45951.759225000002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45951.759225000002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45951.759225000002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45951.759225000002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45951.759225000002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45951.759225000002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45951.759225000002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45951.759225000002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45951.759225000002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45951.759225000002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45951.759225000002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45951.759225000002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45951.759225000002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45951.759225000002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45951.759225000002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45951.759225000002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45951.759225000002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45951.759225000002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45951.759225000002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45951.759225000002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45951.759225000002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45951.759225000002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45951.759225000002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45951.759225000002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45951.759225000002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45951.759225000002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45951.759225000002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45951.759225000002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45951.759225000002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45951.759225000002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45951.759225000002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45951.759225000002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45951.759225000002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45951.759225000002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45951.759225000002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45951.759225000002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45951.759225000002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45951.759225000002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45951.759225000002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45951.759225000002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45951.759225000002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45951.759225000002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45951.759225000002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45951.759225000002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45951.759225000002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45951.759225000002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45951.759225000002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45951.759225000002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45951.759225000002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45951.759225000002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45951.759225000002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45951.759225000002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45951.759225000002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45951.759225000002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45951.759225000002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45951.759225000002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45951.759225000002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45951.759225000002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45951.759225000002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45951.759225000002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45951.759225000002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45951.759225000002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45951.759225000002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45951.759225000002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45951.759225000002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45951.759225000002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45951.759225000002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45951.759225000002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45951.759225000002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45951.759225000002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45951.759225000002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45951.759225000002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45951.759225000002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45951.759225000002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45951.759225000002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45951.759225000002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45951.759225000002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45951.759225000002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45951.759225000002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45951.759225000002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45951.759225000002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45951.759225000002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45951.759225000002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45951.759225000002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45951.759225000002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45951.759225000002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45951.759225000002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45951.759225000002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45951.759225000002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45951.759225000002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45951.759225000002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45951.759225000002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45951.759225000002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45951.759225000002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45951.759225000002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45951.759225000002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45951.759225000002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45951.759225000002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45951.759225000002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45951.759225000002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45951.759225000002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45951.759225000002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45951.759225000002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45951.759225000002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45951.759225000002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45951.759225000002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45951.759225000002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45951.759225000002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45951.759225000002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45951.759225000002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45951.759225000002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45951.759225000002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45951.759225000002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45951.759225000002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45951.759225000002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45951.759225000002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45951.759225000002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45951.759225000002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45951.759225000002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45951.759225000002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45951.759225000002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45951.759225000002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45951.759225000002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45951.759225000002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45951.759225000002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45951.759225000002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45951.759225000002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45951.759225000002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45951.759225000002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45951.759225000002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45951.759225000002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45951.759225000002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45951.759225000002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45951.759225000002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45951.759225000002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45951.759225000002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45951.759225000002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45951.759225000002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45951.759225000002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45951.759225000002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45951.759225000002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45951.759225000002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45951.759225000002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45951.759225000002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45951.759225000002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45951.759225000002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45951.759225000002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45951.759225000002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45951.759225000002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45951.759225000002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45951.759225000002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45951.759225000002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45951.759225000002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45951.759225000002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45951.759225000002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45951.759225000002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45951.759225000002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45951.759225000002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45951.759225000002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45951.759225000002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45951.759225000002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45951.759225000002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45951.759225000002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45951.759225000002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45951.759225000002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45951.759225000002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45951.759225000002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45951.759225000002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45951.759225000002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45951.759225000002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45951.759225000002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45951.759225000002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45951.759225000002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45951.759225000002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45951.759225000002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45951.759225000002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45951.759225000002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45951.759225000002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45951.759225000002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45951.759225000002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45951.759225000002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45951.759225000002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45951.759225000002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45951.759225000002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45951.759225000002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45951.759225000002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45951.759225000002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45951.759225000002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45951.759225000002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45951.759225000002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45951.759225000002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45951.759225000002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45951.759225000002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45951.759225000002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45951.759225000002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45951.759225000002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45951.759225000002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45951.759225000002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45951.759225000002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45951.759225000002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45951.759225000002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45951.759225000002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45951.759225000002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45951.759225000002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45951.759225000002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45951.759225000002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45951.759225000002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45951.759225000002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45951.759225000002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45951.759225000002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45951.759225000002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45951.759225000002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45951.759225000002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45951.759225000002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45951.759225000002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45951.759225000002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45951.759225000002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45951.759225000002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45951.759225000002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45951.759225000002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45951.759225000002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45951.759225000002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45951.759225000002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45951.759225000002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45951.759225000002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45951.759225000002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45951.759225000002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45951.759225000002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45951.759225000002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45951.759225000002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45951.759225000002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45951.759225000002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45951.759225000002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45951.759225000002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45951.759225000002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45951.759225000002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45951.759225000002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45951.759225000002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45951.759225000002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45951.759225000002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45951.759225000002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45951.759225000002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45951.759225000002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45951.759225000002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45951.759225000002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45951.759225000002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45951.759225000002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45951.759225000002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45951.759225000002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45951.759225000002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45951.759225000002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45951.759225000002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45951.759225000002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45951.759225000002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45951.759225000002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45951.759225000002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45951.759225000002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45951.759225000002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45951.759225000002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45951.759225000002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45951.759225000002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45951.759225000002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45951.759225000002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45951.759225000002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45951.759225000002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45951.759225000002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45951.759225000002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45951.759225000002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45951.759225000002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45951.759225000002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45951.759225000002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45951.759225000002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45951.759225000002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45951.759225000002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45951.759225000002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45951.759225000002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45951.759225000002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45951.759225000002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45951.759225000002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45951.759225000002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45951.759225000002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45951.759225000002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45951.759225000002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45951.759225000002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45951.759225000002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45951.759225000002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45951.759225000002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45951.759225000002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45951.759225000002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45951.759225000002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45951.759225000002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45951.759225000002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45951.759225000002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45951.759225000002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45951.759225000002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45951.759225000002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45951.759225000002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45951.759225000002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45951.759225000002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45951.759225000002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45951.759225000002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45951.759225000002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45951.759225000002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45951.759225000002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45951.759225000002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45951.759225000002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45951.759225000002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45951.759225000002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45951.759225000002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45951.759225000002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45951.759225000002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45951.759225000002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45951.759225000002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45951.759225000002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45951.759225000002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45951.759225000002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45951.759225000002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45951.759225000002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45951.759225000002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45951.759225000002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45951.759225000002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45951.759225000002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45951.759225000002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45951.759225000002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45951.759225000002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45951.759225000002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45951.759225000002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45951.759225000002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45951.759225000002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45951.759225000002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45951.759225000002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45951.759225000002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45951.759225000002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45951.759225000002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45951.759225000002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45951.759225000002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45951.759225000002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45951.759225000002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45951.759225000002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45951.759225000002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45951.759225000002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45951.759225000002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45951.759225000002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45951.759225000002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45951.759225000002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45951.759225000002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45951.759225000002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45951.759225000002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45951.759225000002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45951.759225000002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45951.759225000002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45951.759225000002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45951.759225000002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45951.759225000002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45951.759225000002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45951.759225000002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45951.759225000002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45951.759225000002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45951.759225000002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45951.759225000002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45951.759225000002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45951.759225000002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45951.759225000002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45951.759225000002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45951.759225000002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45951.759225000002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45951.759225000002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45951.759225000002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45951.759225000002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45951.759225000002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45951.759225000002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45951.759225000002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45951.759225000002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45951.759225000002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45951.759225000002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45951.759225000002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45951.759225000002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45951.759225000002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45951.759225000002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45951.759225000002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45951.759225000002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45951.759225000002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45951.759225000002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45951.759225000002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45951.759225000002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45951.759225000002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45951.759225000002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45951.759225000002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45951.759225000002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45951.759225000002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45951.759225000002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45951.759225000002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45951.759225000002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45951.759225000002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45951.759225000002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45951.759225000002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45951.759225000002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45951.759225000002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45951.759225000002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45951.759225000002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45951.759225000002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45951.759225000002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45951.759225000002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45951.759225000002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45951.759225000002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45951.759225000002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45951.759225000002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45951.759225000002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45951.759225000002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45951.759225000002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45951.759225000002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45951.759225000002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45951.759225000002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45951.759225000002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45951.759225000002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45951.759225000002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45951.759225000002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45951.759225000002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45951.759225000002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45951.759225000002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45951.759225000002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45951.759225000002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45951.759225000002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45951.759225000002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45951.759225000002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45951.759225000002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45951.759225000002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45951.759225000002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45951.759225000002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45951.759225000002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45951.759225000002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45951.759225000002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45951.759225000002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45951.759225000002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45951.759225000002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45951.759225000002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45951.759225000002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45951.759225000002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45951.759225000002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45951.759225000002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45951.759225000002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45951.759225000002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45951.759225000002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45951.759225000002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45951.759225000002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45951.759225000002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45951.759225000002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45951.759225000002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45951.759225000002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45951.759225000002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45951.759225000002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45951.759225000002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45951.759225000002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248.27850740740541</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45951.759225000002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45951.759225000002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45951.759225000002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45951.759225000002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45951.759225000002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45951.759225000002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45951.759225000002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45951.759225000002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45951.759225000002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45951.759225000002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45951.759225000002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45951.759225000002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45951.759225000002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45951.759225000002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45951.759225000002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45951.759225000002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45951.759225000002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45951.759225000002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45951.759225000002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45951.759225000002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45951.759225000002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45951.759225000002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45951.759225000002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45951.759225000002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45951.759225000002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45951.759225000002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45951.759225000002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45951.759225000002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45951.759225000002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45951.759225000002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45951.759225000002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45951.759225000002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45951.759225000002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45951.759225000002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45951.759225000002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45951.759225000002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45951.759225000002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45951.759225000002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45951.759225000002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45951.759225000002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45951.759225000002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45951.759225000002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45951.759225000002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45951.759225000002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45951.759225000002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45951.759225000002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45951.759225000002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45951.759225000002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45951.759225000002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45951.759225000002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45951.759225000002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45951.759225000002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45951.759225000002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45951.759225000002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45951.759225000002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45951.759225000002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45951.759225000002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45951.759225000002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45951.759225000002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45951.759225000002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45951.759225000002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45951.759225000002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45951.759225000002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45951.759225000002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45951.759225000002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45951.759225000002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45951.759225000002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45951.759225000002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45951.759225000002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45951.759225000002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45951.759225000002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45951.759225000002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45951.759225000002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45951.759225000002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45951.759225000002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45951.759225000002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45951.759225000002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45951.759225000002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45951.759225000002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45951.759225000002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45951.759225000002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45951.759225000002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45951.759225000002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45951.759225000002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45951.759225000002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45951.759225000002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45951.759225000002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45951.759225000002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45951.759225000002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45951.759225000002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45951.759225000002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45951.759225000002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45951.759225000002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45951.759225000002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45951.759225000002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45951.759225000002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45951.759225000002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45951.759225000002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45951.759225000002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45951.759225000002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45951.759225000002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45951.759225000002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45951.759225000002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45951.759225000002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45951.759225000002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45951.759225000002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45951.759225000002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45951.759225000002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45951.759225000002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45951.759225000002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45951.759225000002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45951.759225000002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45951.759225000002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45951.759225000002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45951.759225000002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45951.759225000002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45951.759225000002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45951.759225000002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45951.759225000002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45951.759225000002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45951.759225000002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45951.759225000002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45951.759225000002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45951.759225000002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45951.759225000002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45951.759225000002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45951.759225000002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45951.759225000002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45951.759225000002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45951.759225000002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45951.759225000002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45951.759225000002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45951.759225000002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45951.759225000002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45951.759225000002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45951.759225000002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45951.759225000002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45951.759225000002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45951.759225000002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45951.759225000002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45951.759225000002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45951.759225000002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45951.759225000002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45951.759225000002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45951.759225000002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45951.759225000002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45951.759225000002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45951.759225000002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45951.759225000002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45951.759225000002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45951.759225000002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45951.759225000002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45951.759225000002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45951.759225000002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45951.759225000002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45951.759225000002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45951.759225000002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45951.759225000002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45951.759225000002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45951.759225000002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45951.759225000002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45951.759225000002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45951.759225000002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45951.759225000002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45951.759225000002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45951.759225000002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45951.759225000002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45951.759225000002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45951.759225000002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45951.759225000002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45951.759225000002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45951.759225000002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45951.759225000002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45951.759225000002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45951.759225000002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45951.759225000002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45951.759225000002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45951.759225000002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45951.759225000002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45951.759225000002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45951.759225000002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45951.759225000002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45951.759225000002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45951.759225000002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45951.759225000002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45951.759225000002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45951.759225000002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45951.759225000002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45951.759225000002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45951.759225000002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45951.759225000002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45951.759225000002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45951.759225000002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45951.759225000002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45951.759225000002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45951.759225000002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45951.759225000002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45951.759225000002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45951.759225000002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45951.759225000002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45951.759225000002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45951.759225000002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45951.759225000002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45951.759225000002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45951.759225000002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45951.759225000002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45951.759225000002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45951.759225000002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45951.759225000002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45951.759225000002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45951.759225000002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45951.759225000002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45951.759225000002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45951.759225000002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45951.759225000002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45951.759225000002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45951.759225000002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45951.759225000002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45951.759225000002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45951.759225000002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45951.759225000002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45951.759225000002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45951.759225000002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45951.759225000002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45951.759225000002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45951.759225000002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45951.759225000002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45951.759225000002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45951.759225000002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45951.759225000002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45951.759225000002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45951.759225000002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45951.759225000002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45951.759225000002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45951.759225000002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45951.759225000002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45951.759225000002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45951.759225000002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45951.759225000002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45951.759225000002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45951.759225000002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45951.759225000002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45951.759225000002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45951.759225000002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45951.759225000002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45951.759225000002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45951.759225000002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45951.759225000002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45951.759225000002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45951.759225000002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45951.759225000002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45951.759225000002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45951.759225000002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45951.759225000002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45951.759225000002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45951.759225000002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45951.759225000002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45951.759225000002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45951.759225000002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45951.759225000002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45951.759225000002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45951.759225000002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45951.759225000002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45951.759225000002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45951.759225000002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45951.759225000002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45951.759225000002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45951.759225000002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45951.759225000002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45951.759225000002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45951.759225000002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45951.759225000002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45951.759225000002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45951.759225000002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45951.759225000002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45951.759225000002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45951.759225000002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45951.759225000002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45951.759225000002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45951.759225000002</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45951.759225000002</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59.927164814813295</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25.57034768518497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6.9876509259265731</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39081</v>
      </c>
      <c r="F5" s="158">
        <v>45948.661111111112</v>
      </c>
      <c r="G5" s="159">
        <f ca="1">IFERROR(NOW()-F5,"")</f>
        <v>3.0981138888892019</v>
      </c>
      <c r="H5" s="158">
        <v>45948.661111111112</v>
      </c>
      <c r="I5" s="157" t="str">
        <f>IFERROR(VLOOKUP(D5,DB!A:F,6,0),"")</f>
        <v>SCECO</v>
      </c>
      <c r="J5" s="157" t="str">
        <f>IFERROR(VLOOKUP(D5,DB!A:G,7,0),"")</f>
        <v>Dead</v>
      </c>
      <c r="K5" s="157" t="s">
        <v>39099</v>
      </c>
      <c r="L5" s="157" t="str">
        <f>IFERROR(VLOOKUP(D5,DB!A:I,9,0),"")</f>
        <v>Latis</v>
      </c>
    </row>
    <row r="6" spans="1:13" ht="15">
      <c r="A6" s="157"/>
      <c r="B6" s="157" t="str">
        <f>IFERROR(VLOOKUP(D6,DB!A:K,11,0),"")</f>
        <v/>
      </c>
      <c r="C6" s="157"/>
      <c r="D6" s="157"/>
      <c r="E6" s="157"/>
      <c r="F6" s="158"/>
      <c r="G6" s="159">
        <f ca="1">IFERROR(NOW()-F6,"")</f>
        <v>45951.759225000002</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45951.759225000002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45951.759225000002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45951.759225000002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45951.759225000002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45951.759225000002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45951.759225000002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45951.759225000002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45951.759225000002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45951.759225000002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45951.759225000002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45951.759225000002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45951.759225000002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45951.759225000002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45951.759225000002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45951.759225000002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45951.759225000002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45951.759225000002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45951.759225000002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45951.759225000002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45951.759225000002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45951.759225000002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45951.759225000002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45951.759225000002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45951.759225000002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45951.759225000002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45951.759225000002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45951.759225000002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45951.759225000002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45951.759225000002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45951.759225000002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45951.759225000002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45951.759225000002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45951.759225000002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45951.759225000002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45951.759225000002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45951.759225000002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45951.759225000002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45951.759225000002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45951.759225000002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45951.759225000002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45951.759225000002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45951.759225000002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45951.759225000002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45951.759225000002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45951.759225000002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45951.759225000002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45951.759225000002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45951.759225000002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45951.759225000002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45951.759225000002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45951.759225000002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45951.759225000002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45951.759225000002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45951.759225000002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45951.759225000002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45951.759225000002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45951.759225000002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45951.759225000002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45951.759225000002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45951.759225000002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45951.759225000002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45951.759225000002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45951.759225000002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45951.759225000002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45951.759225000002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45951.759225000002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45951.759225000002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45951.759225000002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45951.759225000002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45951.759225000002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45951.759225000002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45951.759225000002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45951.759225000002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45951.759225000002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45951.759225000002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45951.759225000002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45951.759225000002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45951.759225000002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45951.759225000002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45951.759225000002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45951.759225000002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45951.759225000002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45951.759225000002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45951.759225000002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45951.759225000002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45951.759225000002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45951.759225000002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45951.759225000002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45951.759225000002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45951.759225000002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45951.759225000002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45951.759225000002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45951.759225000002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45951.759225000002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45951.759225000002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45951.759225000002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45951.759225000002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45951.759225000002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45951.759225000002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45951.759225000002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45951.759225000002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45951.759225000002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45951.759225000002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45951.759225000002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45951.759225000002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45951.759225000002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45951.759225000002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45951.759225000002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45951.759225000002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45951.759225000002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45951.759225000002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45951.759225000002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45951.759225000002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45951.759225000002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45951.759225000002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45951.759225000002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45951.759225000002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45951.759225000002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45951.759225000002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45951.759225000002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45951.759225000002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45951.759225000002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45951.759225000002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45951.759225000002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45951.759225000002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45951.759225000002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45951.759225000002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45951.759225000002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45951.759225000002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45951.759225000002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45951.759225000002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45951.759225000002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45951.759225000002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45951.759225000002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45951.759225000002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45951.759225000002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45951.759225000002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45951.759225000002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45951.759225000002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45951.759225000002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45951.759225000002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45951.759225000002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45951.759225000002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45951.759225000002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45951.759225000002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45951.759225000002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45951.759225000002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45951.759225000002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45951.759225000002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45951.759225000002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45951.759225000002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45951.759225000002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45951.759225000002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45951.759225000002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45951.759225000002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45951.759225000002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45951.759225000002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45951.759225000002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45951.759225000002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45951.759225000002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45951.759225000002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45951.759225000002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45951.759225000002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45951.759225000002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45951.759225000002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45951.759225000002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45951.759225000002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45951.759225000002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45951.759225000002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45951.759225000002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45951.759225000002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45951.759225000002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45951.759225000002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45951.759225000002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45951.759225000002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45951.759225000002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45951.759225000002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45951.759225000002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45951.759225000002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45951.759225000002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45951.759225000002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45951.759225000002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45951.759225000002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45951.759225000002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45951.759225000002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45951.759225000002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45951.759225000002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45951.759225000002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45951.759225000002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45951.759225000002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45951.759225000002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45951.759225000002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45951.759225000002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45951.759225000002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45951.759225000002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45951.759225000002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45951.759225000002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45951.759225000002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45951.759225000002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45951.759225000002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45951.759225000002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45951.759225000002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45951.759225000002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45951.759225000002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45951.759225000002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45951.759225000002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45951.759225000002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45951.759225000002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45951.759225000002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45951.759225000002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45951.759225000002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45951.759225000002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45951.759225000002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45951.759225000002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45951.759225000002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45951.759225000002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45951.759225000002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45951.759225000002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45951.759225000002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45951.759225000002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45951.759225000002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45951.759225000002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45951.759225000002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45951.759225000002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45951.759225000002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45951.759225000002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45951.759225000002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45951.759225000002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45951.759225000002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45951.759225000002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45951.759225000002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45951.759225000002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45951.759225000002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45951.759225000002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45951.759225000002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45951.759225000002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45951.759225000002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45951.759225000002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45951.759225000002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45951.759225000002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45951.759225000002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45951.759225000002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45951.759225000002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45951.759225000002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45951.759225000002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45951.759225000002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45951.759225000002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45951.759225000002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45951.759225000002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45951.759225000002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45951.759225000002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45951.759225000002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45951.759225000002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45951.759225000002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45951.759225000002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45951.759225000002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45951.759225000002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45951.759225000002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45951.759225000002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45951.759225000002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45951.759225000002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45951.759225000002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45951.759225000002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45951.759225000002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45951.759225000002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45951.759225000002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45951.759225000002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45951.759225000002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45951.759225000002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45951.759225000002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45951.759225000002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45951.759225000002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45951.759225000002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45951.759225000002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45951.759225000002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45951.759225000002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45951.759225000002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45951.759225000002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45951.759225000002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45951.759225000002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45951.759225000002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45951.759225000002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45951.759225000002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45951.759225000002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45951.759225000002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45951.759225000002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45951.759225000002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45951.759225000002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45951.759225000002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45951.759225000002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45951.759225000002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45951.759225000002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45951.759225000002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45951.759225000002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45951.759225000002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45951.759225000002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45951.759225000002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45951.759225000002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45951.759225000002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45951.759225000002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45951.759225000002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45951.759225000002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45951.759225000002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45951.759225000002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45951.759225000002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45951.759225000002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45951.759225000002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45951.759225000002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45951.759225000002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45951.759225000002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45951.759225000002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45951.759225000002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45951.759225000002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45951.759225000002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45951.759225000002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45951.759225000002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45951.759225000002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45951.759225000002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45951.759225000002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45951.759225000002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45951.759225000002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45951.759225000002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45951.759225000002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45951.759225000002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45951.759225000002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45951.759225000002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45951.759225000002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45951.759225000002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45951.759225000002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45951.759225000002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45951.759225000002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45951.759225000002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45951.759225000002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45951.759225000002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45951.759225000002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45951.759225000002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45951.759225000002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45951.759225000002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45951.759225000002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45951.759225000002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45951.759225000002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45951.759225000002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45951.759225000002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45951.759225000002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45951.759225000002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45951.759225000002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45951.759225000002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45951.759225000002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45951.759225000002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45951.759225000002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45951.759225000002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45951.759225000002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45951.759225000002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45951.759225000002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45951.759225000002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45951.759225000002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45951.759225000002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45951.759225000002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45951.759225000002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45951.759225000002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45951.759225000002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45951.759225000002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45951.759225000002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45951.759225000002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45951.759225000002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45951.759225000002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45951.759225000002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45951.759225000002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45951.759225000002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45951.759225000002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45951.759225000002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45951.759225000002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45951.759225000002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45951.759225000002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45951.759225000002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45951.759225000002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45951.759225000002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45951.759225000002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45951.759225000002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45951.759225000002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45951.759225000002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45951.759225000002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45951.759225000002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45951.759225000002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45951.759225000002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45951.759225000002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45951.759225000002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45951.759225000002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45951.759225000002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45951.759225000002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45951.759225000002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45951.759225000002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45951.759225000002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45951.759225000002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45951.759225000002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45951.759225000002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45951.759225000002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45951.759225000002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45951.759225000002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45951.759225000002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45951.759225000002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45951.759225000002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45951.759225000002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45951.759225000002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45951.759225000002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45951.759225000002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45951.759225000002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45951.759225000002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45951.759225000002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45951.759225000002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45951.759225000002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45951.759225000002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45951.759225000002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45951.759225000002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45951.759225000002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45951.759225000002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45951.759225000002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45951.759225000002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45951.759225000002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45951.759225000002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45951.759225000002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45951.759225000002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45951.759225000002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45951.759225000002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45951.759225000002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45951.759225000002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45951.759225000002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45951.759225000002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45951.759225000002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45951.759225000002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45951.759225000002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45951.759225000002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45951.759225000002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45951.759225000002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45951.759225000002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45951.759225000002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45951.759225000002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45951.759225000002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45951.759225000002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45951.759225000002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45951.759225000002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45951.759225000002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45951.759225000002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45951.759225000002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45951.759225000002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45951.759225000002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45951.759225000002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45951.759225000002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45951.759225000002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45951.759225000002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45951.759225000002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45951.759225000002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45951.759225000002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45951.759225000002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45951.759225000002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45951.759225000002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45951.759225000002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45951.759225000002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45951.759225000002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45951.759225000002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45951.759225000002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45951.759225000002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45951.759225000002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45951.759225000002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45951.759225000002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45951.759225000002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45951.759225000002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45951.759225000002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45951.759225000002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45951.759225000002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45951.759225000002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45951.759225000002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45951.759225000002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45951.759225000002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45951.759225000002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45951.759225000002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45951.759225000002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45951.759225000002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45951.759225000002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45951.759225000002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45951.759225000002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45951.759225000002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45951.759225000002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45951.759225000002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45951.759225000002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45951.759225000002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45951.759225000002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45951.759225000002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45951.759225000002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45951.759225000002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45951.759225000002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45951.759225000002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45951.759225000002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45951.759225000002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45951.759225000002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45951.759225000002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45951.759225000002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45951.759225000002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45951.759225000002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45951.759225000002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45951.759225000002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45951.759225000002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45951.759225000002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45951.759225000002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45951.759225000002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45951.759225000002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45951.759225000002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45951.759225000002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45951.759225000002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45951.759225000002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45951.759225000002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45951.759225000002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45951.759225000002</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45951.759225000002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45951.759225000002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45951.759225000002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45951.759225000002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45951.759225000002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45951.759225000002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45951.759225000002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45951.759225000002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45951.759225000002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45951.759225000002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45951.759225000002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45951.759225000002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45951.759225000002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45951.759225000002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45951.759225000002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45951.759225000002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45951.759225000002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45951.759225000002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45951.759225000002</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2025-10-21T15:14:10Z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